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CONTABILIDAD 2022\INFORMES FINANCIEROS 2022\ASEG 2022\3ER TRIMESTRE 2022\FORMATOS DIGITAL\"/>
    </mc:Choice>
  </mc:AlternateContent>
  <xr:revisionPtr revIDLastSave="0" documentId="13_ncr:1_{828F9BF7-6DED-4728-81A6-EB1D8BE1DA87}" xr6:coauthVersionLast="47" xr6:coauthVersionMax="47" xr10:uidLastSave="{00000000-0000-0000-0000-000000000000}"/>
  <bookViews>
    <workbookView xWindow="-120" yWindow="-120" windowWidth="20730" windowHeight="11160" tabRatio="885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CFG!$A$3:$H$36</definedName>
    <definedName name="_xlnm._FilterDatabase" localSheetId="0" hidden="1">COG!$A$3:$H$76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9" i="6" l="1"/>
  <c r="F65" i="6"/>
  <c r="F57" i="6"/>
  <c r="F53" i="6"/>
  <c r="F43" i="6"/>
  <c r="F33" i="6"/>
  <c r="F23" i="6"/>
  <c r="F13" i="6"/>
  <c r="F5" i="6"/>
  <c r="G39" i="4"/>
  <c r="F39" i="4"/>
  <c r="D39" i="4"/>
  <c r="E38" i="4"/>
  <c r="H38" i="4" s="1"/>
  <c r="E37" i="4"/>
  <c r="H37" i="4" s="1"/>
  <c r="E36" i="4"/>
  <c r="H36" i="4" s="1"/>
  <c r="E35" i="4"/>
  <c r="H35" i="4" s="1"/>
  <c r="E34" i="4"/>
  <c r="H34" i="4" s="1"/>
  <c r="E33" i="4"/>
  <c r="H33" i="4" s="1"/>
  <c r="E32" i="4"/>
  <c r="H32" i="4" s="1"/>
  <c r="C39" i="4"/>
  <c r="G25" i="4"/>
  <c r="F25" i="4"/>
  <c r="E24" i="4"/>
  <c r="H24" i="4" s="1"/>
  <c r="E23" i="4"/>
  <c r="H23" i="4" s="1"/>
  <c r="E22" i="4"/>
  <c r="H22" i="4" s="1"/>
  <c r="E21" i="4"/>
  <c r="H21" i="4" s="1"/>
  <c r="D25" i="4"/>
  <c r="C25" i="4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E6" i="4"/>
  <c r="H6" i="4" s="1"/>
  <c r="G14" i="4"/>
  <c r="F14" i="4"/>
  <c r="D14" i="4"/>
  <c r="C14" i="4"/>
  <c r="H25" i="4" l="1"/>
  <c r="H39" i="4"/>
  <c r="E25" i="4"/>
  <c r="E39" i="4"/>
  <c r="H14" i="4"/>
  <c r="E14" i="4"/>
  <c r="E36" i="5" l="1"/>
  <c r="H36" i="5" s="1"/>
  <c r="E35" i="5"/>
  <c r="H35" i="5" s="1"/>
  <c r="E34" i="5"/>
  <c r="E33" i="5"/>
  <c r="H33" i="5" s="1"/>
  <c r="E31" i="5"/>
  <c r="H31" i="5" s="1"/>
  <c r="E30" i="5"/>
  <c r="H30" i="5" s="1"/>
  <c r="E29" i="5"/>
  <c r="H29" i="5" s="1"/>
  <c r="E28" i="5"/>
  <c r="H28" i="5" s="1"/>
  <c r="E27" i="5"/>
  <c r="H27" i="5" s="1"/>
  <c r="E26" i="5"/>
  <c r="H26" i="5" s="1"/>
  <c r="E25" i="5"/>
  <c r="H25" i="5" s="1"/>
  <c r="E24" i="5"/>
  <c r="H24" i="5" s="1"/>
  <c r="E23" i="5"/>
  <c r="H23" i="5" s="1"/>
  <c r="E21" i="5"/>
  <c r="H21" i="5" s="1"/>
  <c r="E20" i="5"/>
  <c r="H20" i="5" s="1"/>
  <c r="E19" i="5"/>
  <c r="H19" i="5" s="1"/>
  <c r="E18" i="5"/>
  <c r="H18" i="5" s="1"/>
  <c r="E17" i="5"/>
  <c r="H17" i="5" s="1"/>
  <c r="E16" i="5"/>
  <c r="H16" i="5" s="1"/>
  <c r="E15" i="5"/>
  <c r="H15" i="5" s="1"/>
  <c r="E13" i="5"/>
  <c r="H13" i="5" s="1"/>
  <c r="E12" i="5"/>
  <c r="E11" i="5"/>
  <c r="H11" i="5" s="1"/>
  <c r="E10" i="5"/>
  <c r="H10" i="5" s="1"/>
  <c r="E9" i="5"/>
  <c r="H9" i="5" s="1"/>
  <c r="E8" i="5"/>
  <c r="H8" i="5" s="1"/>
  <c r="E7" i="5"/>
  <c r="H7" i="5" s="1"/>
  <c r="E6" i="5"/>
  <c r="H6" i="5" s="1"/>
  <c r="G32" i="5"/>
  <c r="G22" i="5"/>
  <c r="G14" i="5"/>
  <c r="G5" i="5"/>
  <c r="F32" i="5"/>
  <c r="F22" i="5"/>
  <c r="F14" i="5"/>
  <c r="F5" i="5"/>
  <c r="D32" i="5"/>
  <c r="D22" i="5"/>
  <c r="D14" i="5"/>
  <c r="D5" i="5"/>
  <c r="C32" i="5"/>
  <c r="C22" i="5"/>
  <c r="C14" i="5"/>
  <c r="C5" i="5"/>
  <c r="G10" i="8"/>
  <c r="F10" i="8"/>
  <c r="E9" i="8"/>
  <c r="H9" i="8" s="1"/>
  <c r="E8" i="8"/>
  <c r="H8" i="8" s="1"/>
  <c r="E7" i="8"/>
  <c r="H7" i="8" s="1"/>
  <c r="E6" i="8"/>
  <c r="H6" i="8" s="1"/>
  <c r="E5" i="8"/>
  <c r="H5" i="8" s="1"/>
  <c r="D10" i="8"/>
  <c r="C10" i="8"/>
  <c r="E6" i="6"/>
  <c r="H6" i="6" s="1"/>
  <c r="E7" i="6"/>
  <c r="H7" i="6" s="1"/>
  <c r="E8" i="6"/>
  <c r="H8" i="6" s="1"/>
  <c r="E9" i="6"/>
  <c r="H9" i="6" s="1"/>
  <c r="E10" i="6"/>
  <c r="H10" i="6" s="1"/>
  <c r="E11" i="6"/>
  <c r="E12" i="6"/>
  <c r="H12" i="6" s="1"/>
  <c r="H76" i="6"/>
  <c r="H75" i="6"/>
  <c r="H72" i="6"/>
  <c r="H71" i="6"/>
  <c r="H68" i="6"/>
  <c r="H67" i="6"/>
  <c r="H64" i="6"/>
  <c r="H63" i="6"/>
  <c r="H60" i="6"/>
  <c r="H59" i="6"/>
  <c r="H56" i="6"/>
  <c r="H55" i="6"/>
  <c r="H52" i="6"/>
  <c r="H51" i="6"/>
  <c r="H48" i="6"/>
  <c r="H47" i="6"/>
  <c r="H40" i="6"/>
  <c r="H39" i="6"/>
  <c r="H36" i="6"/>
  <c r="H35" i="6"/>
  <c r="H20" i="6"/>
  <c r="H16" i="6"/>
  <c r="H11" i="6"/>
  <c r="E76" i="6"/>
  <c r="E75" i="6"/>
  <c r="E74" i="6"/>
  <c r="H74" i="6" s="1"/>
  <c r="E73" i="6"/>
  <c r="H73" i="6" s="1"/>
  <c r="E72" i="6"/>
  <c r="E71" i="6"/>
  <c r="E70" i="6"/>
  <c r="H70" i="6" s="1"/>
  <c r="E69" i="6"/>
  <c r="H69" i="6" s="1"/>
  <c r="E68" i="6"/>
  <c r="E67" i="6"/>
  <c r="E66" i="6"/>
  <c r="H66" i="6" s="1"/>
  <c r="E64" i="6"/>
  <c r="E63" i="6"/>
  <c r="E62" i="6"/>
  <c r="H62" i="6" s="1"/>
  <c r="E61" i="6"/>
  <c r="H61" i="6" s="1"/>
  <c r="E60" i="6"/>
  <c r="E59" i="6"/>
  <c r="E58" i="6"/>
  <c r="H58" i="6" s="1"/>
  <c r="E56" i="6"/>
  <c r="E55" i="6"/>
  <c r="E54" i="6"/>
  <c r="H54" i="6" s="1"/>
  <c r="E53" i="6"/>
  <c r="H53" i="6" s="1"/>
  <c r="E52" i="6"/>
  <c r="E51" i="6"/>
  <c r="E50" i="6"/>
  <c r="H50" i="6" s="1"/>
  <c r="E49" i="6"/>
  <c r="H49" i="6" s="1"/>
  <c r="E48" i="6"/>
  <c r="E47" i="6"/>
  <c r="E46" i="6"/>
  <c r="H46" i="6" s="1"/>
  <c r="E45" i="6"/>
  <c r="H45" i="6" s="1"/>
  <c r="E44" i="6"/>
  <c r="H44" i="6" s="1"/>
  <c r="E42" i="6"/>
  <c r="H42" i="6" s="1"/>
  <c r="E41" i="6"/>
  <c r="H41" i="6" s="1"/>
  <c r="E40" i="6"/>
  <c r="E39" i="6"/>
  <c r="E38" i="6"/>
  <c r="H38" i="6" s="1"/>
  <c r="E37" i="6"/>
  <c r="H37" i="6" s="1"/>
  <c r="E36" i="6"/>
  <c r="E35" i="6"/>
  <c r="E34" i="6"/>
  <c r="H34" i="6" s="1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2" i="6"/>
  <c r="H22" i="6" s="1"/>
  <c r="E21" i="6"/>
  <c r="H21" i="6" s="1"/>
  <c r="E20" i="6"/>
  <c r="E19" i="6"/>
  <c r="H19" i="6" s="1"/>
  <c r="E18" i="6"/>
  <c r="H18" i="6" s="1"/>
  <c r="E17" i="6"/>
  <c r="H17" i="6" s="1"/>
  <c r="E16" i="6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D69" i="6"/>
  <c r="D65" i="6"/>
  <c r="D57" i="6"/>
  <c r="E57" i="6" s="1"/>
  <c r="H57" i="6" s="1"/>
  <c r="D53" i="6"/>
  <c r="D43" i="6"/>
  <c r="D33" i="6"/>
  <c r="D23" i="6"/>
  <c r="D13" i="6"/>
  <c r="D5" i="6"/>
  <c r="C69" i="6"/>
  <c r="C65" i="6"/>
  <c r="E65" i="6" s="1"/>
  <c r="H65" i="6" s="1"/>
  <c r="C57" i="6"/>
  <c r="C53" i="6"/>
  <c r="C43" i="6"/>
  <c r="C33" i="6"/>
  <c r="C23" i="6"/>
  <c r="C13" i="6"/>
  <c r="C5" i="6"/>
  <c r="E43" i="6" l="1"/>
  <c r="H43" i="6" s="1"/>
  <c r="E33" i="6"/>
  <c r="H33" i="6" s="1"/>
  <c r="E23" i="6"/>
  <c r="H23" i="6" s="1"/>
  <c r="G77" i="6"/>
  <c r="E13" i="6"/>
  <c r="H13" i="6" s="1"/>
  <c r="E5" i="6"/>
  <c r="C77" i="6"/>
  <c r="D77" i="6"/>
  <c r="F77" i="6"/>
  <c r="E10" i="8"/>
  <c r="C37" i="5"/>
  <c r="H22" i="5"/>
  <c r="H14" i="5"/>
  <c r="E32" i="5"/>
  <c r="H34" i="5"/>
  <c r="H32" i="5" s="1"/>
  <c r="E5" i="5"/>
  <c r="H12" i="5"/>
  <c r="H5" i="5" s="1"/>
  <c r="D37" i="5"/>
  <c r="F37" i="5"/>
  <c r="G37" i="5"/>
  <c r="E22" i="5"/>
  <c r="E14" i="5"/>
  <c r="H10" i="8"/>
  <c r="E77" i="6" l="1"/>
  <c r="H5" i="6"/>
  <c r="H77" i="6" s="1"/>
  <c r="E37" i="5"/>
  <c r="H37" i="5"/>
</calcChain>
</file>

<file path=xl/sharedStrings.xml><?xml version="1.0" encoding="utf-8"?>
<sst xmlns="http://schemas.openxmlformats.org/spreadsheetml/2006/main" count="203" uniqueCount="142">
  <si>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</si>
  <si>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</si>
  <si>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</si>
  <si>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</si>
  <si>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</si>
  <si>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</si>
  <si>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</si>
  <si>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</si>
  <si>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</si>
  <si>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</si>
  <si>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</si>
  <si>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</si>
  <si>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</si>
  <si>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</si>
  <si>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</si>
  <si>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</si>
  <si>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</si>
  <si>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</si>
  <si>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</si>
  <si>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</si>
  <si>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</si>
  <si>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</si>
  <si>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</si>
  <si>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</si>
  <si>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</si>
  <si>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</si>
  <si>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</si>
  <si>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</si>
  <si>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</si>
  <si>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</si>
  <si>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</si>
  <si>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</si>
  <si>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</si>
  <si>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</si>
  <si>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</si>
  <si>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</si>
  <si>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</si>
  <si>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</si>
  <si>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</si>
  <si>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</si>
  <si>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</si>
  <si>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</si>
  <si>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</si>
  <si>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</si>
  <si>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</si>
  <si>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</si>
  <si>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</si>
  <si>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</si>
  <si>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</si>
  <si>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</si>
  <si>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</si>
  <si>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</si>
  <si>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</si>
  <si>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</si>
  <si>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</si>
  <si>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</si>
  <si>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</si>
  <si>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</si>
  <si>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</si>
  <si>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</si>
  <si>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</si>
  <si>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</si>
  <si>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</si>
  <si>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</si>
  <si>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</si>
  <si>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</si>
  <si>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</si>
  <si>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</si>
  <si>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</si>
  <si>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</si>
  <si>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</si>
  <si>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</si>
  <si>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</si>
  <si>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</si>
  <si>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</si>
  <si>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</si>
  <si>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</si>
  <si>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</si>
  <si>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</si>
  <si>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</si>
  <si>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</si>
  <si>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</si>
  <si>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</si>
  <si>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</si>
  <si>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</si>
  <si>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</si>
  <si>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</si>
  <si>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</si>
  <si>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</si>
  <si>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</si>
  <si>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</si>
  <si>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</si>
  <si>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</si>
  <si>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</si>
  <si>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</si>
  <si>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</si>
  <si>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</si>
  <si>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</si>
  <si>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</si>
  <si>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</si>
  <si>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</si>
  <si>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</si>
  <si>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</si>
  <si>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</si>
  <si>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</si>
  <si>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</si>
  <si>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</si>
  <si>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</si>
  <si>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</si>
  <si>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</si>
  <si>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</si>
  <si>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</si>
  <si>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</si>
  <si>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</si>
  <si>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</si>
  <si>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</si>
  <si>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</si>
  <si>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</si>
  <si>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</si>
  <si>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</si>
  <si>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</si>
  <si>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</si>
  <si>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</si>
  <si>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</si>
  <si>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</si>
  <si>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</si>
  <si>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</si>
  <si>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</si>
  <si>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</si>
  <si>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</si>
  <si>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</si>
  <si>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Gobierno (Federal/Estatal/Municipal) de __________________________
Estado Analítico del Ejercicio del Presupuesto de Egresos
Clasificación Administrativa
Del XXXX al XXXX</t>
  </si>
  <si>
    <t>Sector Paraestatal del Gobierno (Federal/Estatal/Municipal) de ______________________
Estado Analítico del Ejercicio del Presupuesto de Egresos
Clasificación Administrativa
Del XXXX al XXXX</t>
  </si>
  <si>
    <t>“Bajo protesta de decir verdad declaramos que los Estados Financieros y sus notas, son razonablemente correctos y son responsabilidad del emisor”</t>
  </si>
  <si>
    <t>Órganismos Autónomos</t>
  </si>
  <si>
    <t>Dependencia o Unidad Administrativa 5</t>
  </si>
  <si>
    <t>Coordinación de la Política de Gobierno</t>
  </si>
  <si>
    <t>Sistema para el Desarrollo Integral de la Familia del Municipio de Salamanca, Guanajuato.
Estado Analítico del Ejercicio del Presupuesto de Egresos
Clasificación por Objeto del Gasto (Capítulo y Concepto)
Del 1 de Enero al 30 de Septiembre de 2022</t>
  </si>
  <si>
    <t>Sistema para el Desarrollo Integral de la Familia del Municipio de Salamanca, Guanajuato.
Estado Analítico del Ejercicio del Presupuesto de Egresos
Clasificación Económica (por Tipo de Gasto)
Del 1 de Enero al 30 de Septiembre de 2022</t>
  </si>
  <si>
    <t>31120-8201 DIF SALAMANCA</t>
  </si>
  <si>
    <t>Sistema para el Desarrollo Integral de la Familia del Municipio de Salamanca, Guanajuato.
Estado Analítico del Ejercicio del Presupuesto de Egresos
Clasificación Administrativa
Del 1 de Enero al 30 de Septiembre de 2022</t>
  </si>
  <si>
    <t>Sistema para el Desarrollo Integral de la Familia del Municipio de Salamanca, Guanajuato.
Estado Analítico del Ejercicio del Presupuesto de Egresos
Clasificación Funcional (Finalidad y Función)
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</si>
</sst>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7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Border="1" applyAlignment="1">
      <alignment horizontal="center"/>
    </xf>
    <xf numFmtId="0" fontId="6" fillId="0" borderId="0" xfId="0" applyFont="1"/>
    <xf numFmtId="0" fontId="2" fillId="0" borderId="5" xfId="0" applyFont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6" xfId="0" applyFont="1" applyBorder="1" applyAlignment="1">
      <alignment horizontal="left"/>
    </xf>
    <xf numFmtId="4" fontId="2" fillId="0" borderId="14" xfId="0" applyNumberFormat="1" applyFont="1" applyBorder="1" applyProtection="1">
      <protection locked="0"/>
    </xf>
    <xf numFmtId="0" fontId="2" fillId="0" borderId="0" xfId="0" applyFont="1"/>
    <xf numFmtId="0" fontId="6" fillId="0" borderId="5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2" fillId="0" borderId="3" xfId="9" applyFont="1" applyBorder="1" applyAlignment="1">
      <alignment horizontal="center" vertical="center"/>
    </xf>
    <xf numFmtId="0" fontId="0" fillId="0" borderId="9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Alignment="1" applyProtection="1">
      <alignment wrapText="1"/>
      <protection locked="0"/>
    </xf>
    <xf numFmtId="4" fontId="2" fillId="0" borderId="12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9" xfId="0" applyFont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6" fillId="0" borderId="6" xfId="0" applyFont="1" applyBorder="1" applyAlignment="1" applyProtection="1">
      <alignment horizontal="center"/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7" fillId="0" borderId="5" xfId="0" applyFont="1" applyBorder="1" applyAlignment="1">
      <alignment horizontal="center" vertical="center" wrapText="1"/>
    </xf>
    <xf numFmtId="0" fontId="2" fillId="0" borderId="7" xfId="0" applyFont="1" applyBorder="1"/>
    <xf numFmtId="4" fontId="6" fillId="0" borderId="12" xfId="0" applyNumberFormat="1" applyFont="1" applyBorder="1" applyProtection="1">
      <protection locked="0"/>
    </xf>
    <xf numFmtId="4" fontId="6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13" xfId="0" applyNumberFormat="1" applyFont="1" applyBorder="1" applyProtection="1">
      <protection locked="0"/>
    </xf>
    <xf numFmtId="4" fontId="6" fillId="0" borderId="8" xfId="0" applyNumberFormat="1" applyFont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9"/>
  <sheetViews>
    <sheetView showGridLines="0" tabSelected="1" topLeftCell="A28" workbookViewId="0">
      <selection activeCell="F22" sqref="F22"/>
    </sheetView>
  </sheetViews>
  <sheetFormatPr baseColWidth="10" defaultRowHeight="11.25" x14ac:dyDescent="0.2"/>
  <cols>
    <col min="1" max="1" width="1.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36" t="s">
        <v>137</v>
      </c>
      <c r="B1" s="37"/>
      <c r="C1" s="37"/>
      <c r="D1" s="37"/>
      <c r="E1" s="37"/>
      <c r="F1" s="37"/>
      <c r="G1" s="37"/>
      <c r="H1" s="38"/>
    </row>
    <row r="2" spans="1:8" x14ac:dyDescent="0.2">
      <c r="A2" s="41" t="s">
        <v>57</v>
      </c>
      <c r="B2" s="42"/>
      <c r="C2" s="36" t="s">
        <v>63</v>
      </c>
      <c r="D2" s="37"/>
      <c r="E2" s="37"/>
      <c r="F2" s="37"/>
      <c r="G2" s="38"/>
      <c r="H2" s="39" t="s">
        <v>62</v>
      </c>
    </row>
    <row r="3" spans="1:8" ht="24.95" customHeight="1" x14ac:dyDescent="0.2">
      <c r="A3" s="43"/>
      <c r="B3" s="44"/>
      <c r="C3" s="6" t="s">
        <v>58</v>
      </c>
      <c r="D3" s="6" t="s">
        <v>128</v>
      </c>
      <c r="E3" s="6" t="s">
        <v>59</v>
      </c>
      <c r="F3" s="6" t="s">
        <v>60</v>
      </c>
      <c r="G3" s="6" t="s">
        <v>61</v>
      </c>
      <c r="H3" s="40"/>
    </row>
    <row r="4" spans="1:8" x14ac:dyDescent="0.2">
      <c r="A4" s="45"/>
      <c r="B4" s="46"/>
      <c r="C4" s="7">
        <v>1</v>
      </c>
      <c r="D4" s="7">
        <v>2</v>
      </c>
      <c r="E4" s="7" t="s">
        <v>129</v>
      </c>
      <c r="F4" s="7">
        <v>4</v>
      </c>
      <c r="G4" s="7">
        <v>5</v>
      </c>
      <c r="H4" s="7" t="s">
        <v>130</v>
      </c>
    </row>
    <row r="5" spans="1:8" x14ac:dyDescent="0.2">
      <c r="A5" s="26" t="s">
        <v>64</v>
      </c>
      <c r="B5" s="4"/>
      <c r="C5" s="31">
        <f>SUM(C6:C12)</f>
        <v>41265172.410000004</v>
      </c>
      <c r="D5" s="31">
        <f>SUM(D6:D12)</f>
        <v>0</v>
      </c>
      <c r="E5" s="31">
        <f>C5+D5</f>
        <v>41265172.410000004</v>
      </c>
      <c r="F5" s="31">
        <f>SUM(F6:F12)</f>
        <v>25932211.630000003</v>
      </c>
      <c r="G5" s="31">
        <f>SUM(G6:G12)</f>
        <v>25932211.630000003</v>
      </c>
      <c r="H5" s="31">
        <f>E5-F5</f>
        <v>15332960.780000001</v>
      </c>
    </row>
    <row r="6" spans="1:8" x14ac:dyDescent="0.2">
      <c r="A6" s="25">
        <v>1100</v>
      </c>
      <c r="B6" s="8" t="s">
        <v>73</v>
      </c>
      <c r="C6" s="10">
        <v>25635592.5</v>
      </c>
      <c r="D6" s="10">
        <v>-1246.43</v>
      </c>
      <c r="E6" s="10">
        <f t="shared" ref="E6:E69" si="0">C6+D6</f>
        <v>25634346.07</v>
      </c>
      <c r="F6" s="10">
        <v>17549978.530000001</v>
      </c>
      <c r="G6" s="10">
        <v>17549978.530000001</v>
      </c>
      <c r="H6" s="10">
        <f t="shared" ref="H6:H69" si="1">E6-F6</f>
        <v>8084367.5399999991</v>
      </c>
    </row>
    <row r="7" spans="1:8" x14ac:dyDescent="0.2">
      <c r="A7" s="25">
        <v>1200</v>
      </c>
      <c r="B7" s="8" t="s">
        <v>74</v>
      </c>
      <c r="C7" s="10">
        <v>10000</v>
      </c>
      <c r="D7" s="10">
        <v>0</v>
      </c>
      <c r="E7" s="10">
        <f t="shared" si="0"/>
        <v>10000</v>
      </c>
      <c r="F7" s="10">
        <v>3463.94</v>
      </c>
      <c r="G7" s="10">
        <v>3463.94</v>
      </c>
      <c r="H7" s="10">
        <f t="shared" si="1"/>
        <v>6536.0599999999995</v>
      </c>
    </row>
    <row r="8" spans="1:8" x14ac:dyDescent="0.2">
      <c r="A8" s="25">
        <v>1300</v>
      </c>
      <c r="B8" s="8" t="s">
        <v>75</v>
      </c>
      <c r="C8" s="10">
        <v>3978951.24</v>
      </c>
      <c r="D8" s="10">
        <v>1639</v>
      </c>
      <c r="E8" s="10">
        <f t="shared" si="0"/>
        <v>3980590.24</v>
      </c>
      <c r="F8" s="10">
        <v>881467.68</v>
      </c>
      <c r="G8" s="10">
        <v>881467.68</v>
      </c>
      <c r="H8" s="10">
        <f t="shared" si="1"/>
        <v>3099122.56</v>
      </c>
    </row>
    <row r="9" spans="1:8" x14ac:dyDescent="0.2">
      <c r="A9" s="25">
        <v>1400</v>
      </c>
      <c r="B9" s="8" t="s">
        <v>34</v>
      </c>
      <c r="C9" s="10">
        <v>6679951.7400000002</v>
      </c>
      <c r="D9" s="10">
        <v>952.93</v>
      </c>
      <c r="E9" s="10">
        <f t="shared" si="0"/>
        <v>6680904.6699999999</v>
      </c>
      <c r="F9" s="10">
        <v>4302127.59</v>
      </c>
      <c r="G9" s="10">
        <v>4302127.59</v>
      </c>
      <c r="H9" s="10">
        <f t="shared" si="1"/>
        <v>2378777.08</v>
      </c>
    </row>
    <row r="10" spans="1:8" x14ac:dyDescent="0.2">
      <c r="A10" s="25">
        <v>1500</v>
      </c>
      <c r="B10" s="8" t="s">
        <v>76</v>
      </c>
      <c r="C10" s="10">
        <v>3678897.3</v>
      </c>
      <c r="D10" s="10">
        <v>-1345.5</v>
      </c>
      <c r="E10" s="10">
        <f t="shared" si="0"/>
        <v>3677551.8</v>
      </c>
      <c r="F10" s="10">
        <v>2322682.67</v>
      </c>
      <c r="G10" s="10">
        <v>2322682.67</v>
      </c>
      <c r="H10" s="10">
        <f t="shared" si="1"/>
        <v>1354869.13</v>
      </c>
    </row>
    <row r="11" spans="1:8" x14ac:dyDescent="0.2">
      <c r="A11" s="25">
        <v>1600</v>
      </c>
      <c r="B11" s="8" t="s">
        <v>35</v>
      </c>
      <c r="C11" s="10">
        <v>0</v>
      </c>
      <c r="D11" s="10">
        <v>0</v>
      </c>
      <c r="E11" s="10">
        <f t="shared" si="0"/>
        <v>0</v>
      </c>
      <c r="F11" s="10">
        <v>0</v>
      </c>
      <c r="G11" s="10">
        <v>0</v>
      </c>
      <c r="H11" s="10">
        <f t="shared" si="1"/>
        <v>0</v>
      </c>
    </row>
    <row r="12" spans="1:8" x14ac:dyDescent="0.2">
      <c r="A12" s="25">
        <v>1700</v>
      </c>
      <c r="B12" s="8" t="s">
        <v>77</v>
      </c>
      <c r="C12" s="10">
        <v>1281779.6299999999</v>
      </c>
      <c r="D12" s="10">
        <v>0</v>
      </c>
      <c r="E12" s="10">
        <f t="shared" si="0"/>
        <v>1281779.6299999999</v>
      </c>
      <c r="F12" s="10">
        <v>872491.22</v>
      </c>
      <c r="G12" s="10">
        <v>872491.22</v>
      </c>
      <c r="H12" s="10">
        <f t="shared" si="1"/>
        <v>409288.40999999992</v>
      </c>
    </row>
    <row r="13" spans="1:8" x14ac:dyDescent="0.2">
      <c r="A13" s="26" t="s">
        <v>65</v>
      </c>
      <c r="B13" s="4"/>
      <c r="C13" s="32">
        <f>SUM(C14:C22)</f>
        <v>2730190</v>
      </c>
      <c r="D13" s="32">
        <f>SUM(D14:D22)</f>
        <v>0</v>
      </c>
      <c r="E13" s="32">
        <f t="shared" si="0"/>
        <v>2730190</v>
      </c>
      <c r="F13" s="32">
        <f>SUM(F14:F22)</f>
        <v>2028679.3199999998</v>
      </c>
      <c r="G13" s="32">
        <f>SUM(G14:G22)</f>
        <v>2028679.3199999998</v>
      </c>
      <c r="H13" s="32">
        <f t="shared" si="1"/>
        <v>701510.68000000017</v>
      </c>
    </row>
    <row r="14" spans="1:8" x14ac:dyDescent="0.2">
      <c r="A14" s="25">
        <v>2100</v>
      </c>
      <c r="B14" s="8" t="s">
        <v>78</v>
      </c>
      <c r="C14" s="10">
        <v>695637</v>
      </c>
      <c r="D14" s="10">
        <v>0</v>
      </c>
      <c r="E14" s="10">
        <f t="shared" si="0"/>
        <v>695637</v>
      </c>
      <c r="F14" s="10">
        <v>597056.39</v>
      </c>
      <c r="G14" s="10">
        <v>597056.39</v>
      </c>
      <c r="H14" s="10">
        <f t="shared" si="1"/>
        <v>98580.609999999986</v>
      </c>
    </row>
    <row r="15" spans="1:8" x14ac:dyDescent="0.2">
      <c r="A15" s="25">
        <v>2200</v>
      </c>
      <c r="B15" s="8" t="s">
        <v>79</v>
      </c>
      <c r="C15" s="10">
        <v>438938</v>
      </c>
      <c r="D15" s="10">
        <v>0</v>
      </c>
      <c r="E15" s="10">
        <f t="shared" si="0"/>
        <v>438938</v>
      </c>
      <c r="F15" s="10">
        <v>432150.23</v>
      </c>
      <c r="G15" s="10">
        <v>432150.23</v>
      </c>
      <c r="H15" s="10">
        <f t="shared" si="1"/>
        <v>6787.7700000000186</v>
      </c>
    </row>
    <row r="16" spans="1:8" x14ac:dyDescent="0.2">
      <c r="A16" s="25">
        <v>2300</v>
      </c>
      <c r="B16" s="8" t="s">
        <v>80</v>
      </c>
      <c r="C16" s="10">
        <v>0</v>
      </c>
      <c r="D16" s="10">
        <v>0</v>
      </c>
      <c r="E16" s="10">
        <f t="shared" si="0"/>
        <v>0</v>
      </c>
      <c r="F16" s="10">
        <v>0</v>
      </c>
      <c r="G16" s="10">
        <v>0</v>
      </c>
      <c r="H16" s="10">
        <f t="shared" si="1"/>
        <v>0</v>
      </c>
    </row>
    <row r="17" spans="1:8" x14ac:dyDescent="0.2">
      <c r="A17" s="25">
        <v>2400</v>
      </c>
      <c r="B17" s="8" t="s">
        <v>81</v>
      </c>
      <c r="C17" s="10">
        <v>355540</v>
      </c>
      <c r="D17" s="10">
        <v>0</v>
      </c>
      <c r="E17" s="10">
        <f t="shared" si="0"/>
        <v>355540</v>
      </c>
      <c r="F17" s="10">
        <v>248916.9</v>
      </c>
      <c r="G17" s="10">
        <v>248916.9</v>
      </c>
      <c r="H17" s="10">
        <f t="shared" si="1"/>
        <v>106623.1</v>
      </c>
    </row>
    <row r="18" spans="1:8" x14ac:dyDescent="0.2">
      <c r="A18" s="25">
        <v>2500</v>
      </c>
      <c r="B18" s="8" t="s">
        <v>82</v>
      </c>
      <c r="C18" s="10">
        <v>217782</v>
      </c>
      <c r="D18" s="10">
        <v>0</v>
      </c>
      <c r="E18" s="10">
        <f t="shared" si="0"/>
        <v>217782</v>
      </c>
      <c r="F18" s="10">
        <v>133565.9</v>
      </c>
      <c r="G18" s="10">
        <v>133565.9</v>
      </c>
      <c r="H18" s="10">
        <f t="shared" si="1"/>
        <v>84216.1</v>
      </c>
    </row>
    <row r="19" spans="1:8" x14ac:dyDescent="0.2">
      <c r="A19" s="25">
        <v>2600</v>
      </c>
      <c r="B19" s="8" t="s">
        <v>83</v>
      </c>
      <c r="C19" s="10">
        <v>620000</v>
      </c>
      <c r="D19" s="10">
        <v>0</v>
      </c>
      <c r="E19" s="10">
        <f t="shared" si="0"/>
        <v>620000</v>
      </c>
      <c r="F19" s="10">
        <v>459206.71</v>
      </c>
      <c r="G19" s="10">
        <v>459206.71</v>
      </c>
      <c r="H19" s="10">
        <f t="shared" si="1"/>
        <v>160793.28999999998</v>
      </c>
    </row>
    <row r="20" spans="1:8" x14ac:dyDescent="0.2">
      <c r="A20" s="25">
        <v>2700</v>
      </c>
      <c r="B20" s="8" t="s">
        <v>84</v>
      </c>
      <c r="C20" s="10">
        <v>56622</v>
      </c>
      <c r="D20" s="10">
        <v>0</v>
      </c>
      <c r="E20" s="10">
        <f t="shared" si="0"/>
        <v>56622</v>
      </c>
      <c r="F20" s="10">
        <v>34185.699999999997</v>
      </c>
      <c r="G20" s="10">
        <v>34185.699999999997</v>
      </c>
      <c r="H20" s="10">
        <f t="shared" si="1"/>
        <v>22436.300000000003</v>
      </c>
    </row>
    <row r="21" spans="1:8" x14ac:dyDescent="0.2">
      <c r="A21" s="25">
        <v>2800</v>
      </c>
      <c r="B21" s="8" t="s">
        <v>85</v>
      </c>
      <c r="C21" s="10">
        <v>0</v>
      </c>
      <c r="D21" s="10">
        <v>0</v>
      </c>
      <c r="E21" s="10">
        <f t="shared" si="0"/>
        <v>0</v>
      </c>
      <c r="F21" s="10">
        <v>0</v>
      </c>
      <c r="G21" s="10">
        <v>0</v>
      </c>
      <c r="H21" s="10">
        <f t="shared" si="1"/>
        <v>0</v>
      </c>
    </row>
    <row r="22" spans="1:8" x14ac:dyDescent="0.2">
      <c r="A22" s="25">
        <v>2900</v>
      </c>
      <c r="B22" s="8" t="s">
        <v>86</v>
      </c>
      <c r="C22" s="10">
        <v>345671</v>
      </c>
      <c r="D22" s="10">
        <v>0</v>
      </c>
      <c r="E22" s="10">
        <f t="shared" si="0"/>
        <v>345671</v>
      </c>
      <c r="F22" s="10">
        <v>123597.49</v>
      </c>
      <c r="G22" s="10">
        <v>123597.49</v>
      </c>
      <c r="H22" s="10">
        <f t="shared" si="1"/>
        <v>222073.51</v>
      </c>
    </row>
    <row r="23" spans="1:8" x14ac:dyDescent="0.2">
      <c r="A23" s="26" t="s">
        <v>66</v>
      </c>
      <c r="B23" s="4"/>
      <c r="C23" s="32">
        <f>SUM(C24:C32)</f>
        <v>3126823.5900000003</v>
      </c>
      <c r="D23" s="32">
        <f>SUM(D24:D32)</f>
        <v>0</v>
      </c>
      <c r="E23" s="32">
        <f t="shared" si="0"/>
        <v>3126823.5900000003</v>
      </c>
      <c r="F23" s="32">
        <f>SUM(F24:F32)</f>
        <v>2025431.37</v>
      </c>
      <c r="G23" s="32">
        <f>SUM(G24:G32)</f>
        <v>2025431.37</v>
      </c>
      <c r="H23" s="32">
        <f t="shared" si="1"/>
        <v>1101392.2200000002</v>
      </c>
    </row>
    <row r="24" spans="1:8" x14ac:dyDescent="0.2">
      <c r="A24" s="25">
        <v>3100</v>
      </c>
      <c r="B24" s="8" t="s">
        <v>87</v>
      </c>
      <c r="C24" s="10">
        <v>542698</v>
      </c>
      <c r="D24" s="10">
        <v>0</v>
      </c>
      <c r="E24" s="10">
        <f t="shared" si="0"/>
        <v>542698</v>
      </c>
      <c r="F24" s="10">
        <v>362570.23</v>
      </c>
      <c r="G24" s="10">
        <v>362570.23</v>
      </c>
      <c r="H24" s="10">
        <f t="shared" si="1"/>
        <v>180127.77000000002</v>
      </c>
    </row>
    <row r="25" spans="1:8" x14ac:dyDescent="0.2">
      <c r="A25" s="25">
        <v>3200</v>
      </c>
      <c r="B25" s="8" t="s">
        <v>88</v>
      </c>
      <c r="C25" s="10">
        <v>25600</v>
      </c>
      <c r="D25" s="10">
        <v>0</v>
      </c>
      <c r="E25" s="10">
        <f t="shared" si="0"/>
        <v>25600</v>
      </c>
      <c r="F25" s="10">
        <v>14392</v>
      </c>
      <c r="G25" s="10">
        <v>14392</v>
      </c>
      <c r="H25" s="10">
        <f t="shared" si="1"/>
        <v>11208</v>
      </c>
    </row>
    <row r="26" spans="1:8" x14ac:dyDescent="0.2">
      <c r="A26" s="25">
        <v>3300</v>
      </c>
      <c r="B26" s="8" t="s">
        <v>89</v>
      </c>
      <c r="C26" s="10">
        <v>151148</v>
      </c>
      <c r="D26" s="10">
        <v>0</v>
      </c>
      <c r="E26" s="10">
        <f t="shared" si="0"/>
        <v>151148</v>
      </c>
      <c r="F26" s="10">
        <v>57954.400000000001</v>
      </c>
      <c r="G26" s="10">
        <v>57954.400000000001</v>
      </c>
      <c r="H26" s="10">
        <f t="shared" si="1"/>
        <v>93193.600000000006</v>
      </c>
    </row>
    <row r="27" spans="1:8" x14ac:dyDescent="0.2">
      <c r="A27" s="25">
        <v>3400</v>
      </c>
      <c r="B27" s="8" t="s">
        <v>90</v>
      </c>
      <c r="C27" s="10">
        <v>275417</v>
      </c>
      <c r="D27" s="10">
        <v>0</v>
      </c>
      <c r="E27" s="10">
        <f t="shared" si="0"/>
        <v>275417</v>
      </c>
      <c r="F27" s="10">
        <v>215439.87</v>
      </c>
      <c r="G27" s="10">
        <v>215439.87</v>
      </c>
      <c r="H27" s="10">
        <f t="shared" si="1"/>
        <v>59977.130000000005</v>
      </c>
    </row>
    <row r="28" spans="1:8" x14ac:dyDescent="0.2">
      <c r="A28" s="25">
        <v>3500</v>
      </c>
      <c r="B28" s="8" t="s">
        <v>91</v>
      </c>
      <c r="C28" s="10">
        <v>632073</v>
      </c>
      <c r="D28" s="10">
        <v>0</v>
      </c>
      <c r="E28" s="10">
        <f t="shared" si="0"/>
        <v>632073</v>
      </c>
      <c r="F28" s="10">
        <v>293073.78000000003</v>
      </c>
      <c r="G28" s="10">
        <v>293073.78000000003</v>
      </c>
      <c r="H28" s="10">
        <f t="shared" si="1"/>
        <v>338999.22</v>
      </c>
    </row>
    <row r="29" spans="1:8" x14ac:dyDescent="0.2">
      <c r="A29" s="25">
        <v>3600</v>
      </c>
      <c r="B29" s="8" t="s">
        <v>92</v>
      </c>
      <c r="C29" s="10">
        <v>130000</v>
      </c>
      <c r="D29" s="10">
        <v>0</v>
      </c>
      <c r="E29" s="10">
        <f t="shared" si="0"/>
        <v>130000</v>
      </c>
      <c r="F29" s="10">
        <v>40</v>
      </c>
      <c r="G29" s="10">
        <v>40</v>
      </c>
      <c r="H29" s="10">
        <f t="shared" si="1"/>
        <v>129960</v>
      </c>
    </row>
    <row r="30" spans="1:8" x14ac:dyDescent="0.2">
      <c r="A30" s="25">
        <v>3700</v>
      </c>
      <c r="B30" s="8" t="s">
        <v>93</v>
      </c>
      <c r="C30" s="10">
        <v>24310</v>
      </c>
      <c r="D30" s="10">
        <v>0</v>
      </c>
      <c r="E30" s="10">
        <f t="shared" si="0"/>
        <v>24310</v>
      </c>
      <c r="F30" s="10">
        <v>21723</v>
      </c>
      <c r="G30" s="10">
        <v>21723</v>
      </c>
      <c r="H30" s="10">
        <f t="shared" si="1"/>
        <v>2587</v>
      </c>
    </row>
    <row r="31" spans="1:8" x14ac:dyDescent="0.2">
      <c r="A31" s="25">
        <v>3800</v>
      </c>
      <c r="B31" s="8" t="s">
        <v>94</v>
      </c>
      <c r="C31" s="10">
        <v>410553.43</v>
      </c>
      <c r="D31" s="10">
        <v>0</v>
      </c>
      <c r="E31" s="10">
        <f t="shared" si="0"/>
        <v>410553.43</v>
      </c>
      <c r="F31" s="10">
        <v>410508.95</v>
      </c>
      <c r="G31" s="10">
        <v>410508.95</v>
      </c>
      <c r="H31" s="10">
        <f t="shared" si="1"/>
        <v>44.479999999981374</v>
      </c>
    </row>
    <row r="32" spans="1:8" x14ac:dyDescent="0.2">
      <c r="A32" s="25">
        <v>3900</v>
      </c>
      <c r="B32" s="8" t="s">
        <v>18</v>
      </c>
      <c r="C32" s="10">
        <v>935024.16</v>
      </c>
      <c r="D32" s="10">
        <v>0</v>
      </c>
      <c r="E32" s="10">
        <f t="shared" si="0"/>
        <v>935024.16</v>
      </c>
      <c r="F32" s="10">
        <v>649729.14</v>
      </c>
      <c r="G32" s="10">
        <v>649729.14</v>
      </c>
      <c r="H32" s="10">
        <f t="shared" si="1"/>
        <v>285295.02</v>
      </c>
    </row>
    <row r="33" spans="1:8" x14ac:dyDescent="0.2">
      <c r="A33" s="26" t="s">
        <v>67</v>
      </c>
      <c r="B33" s="4"/>
      <c r="C33" s="32">
        <f>SUM(C34:C42)</f>
        <v>2180567.02</v>
      </c>
      <c r="D33" s="32">
        <f>SUM(D34:D42)</f>
        <v>0</v>
      </c>
      <c r="E33" s="32">
        <f t="shared" si="0"/>
        <v>2180567.02</v>
      </c>
      <c r="F33" s="32">
        <f>SUM(F34:F42)</f>
        <v>1509361.58</v>
      </c>
      <c r="G33" s="32">
        <f>SUM(G34:G42)</f>
        <v>1509361.58</v>
      </c>
      <c r="H33" s="32">
        <f t="shared" si="1"/>
        <v>671205.44</v>
      </c>
    </row>
    <row r="34" spans="1:8" x14ac:dyDescent="0.2">
      <c r="A34" s="25">
        <v>4100</v>
      </c>
      <c r="B34" s="8" t="s">
        <v>95</v>
      </c>
      <c r="C34" s="10">
        <v>0</v>
      </c>
      <c r="D34" s="10">
        <v>0</v>
      </c>
      <c r="E34" s="10">
        <f t="shared" si="0"/>
        <v>0</v>
      </c>
      <c r="F34" s="10">
        <v>0</v>
      </c>
      <c r="G34" s="10">
        <v>0</v>
      </c>
      <c r="H34" s="10">
        <f t="shared" si="1"/>
        <v>0</v>
      </c>
    </row>
    <row r="35" spans="1:8" x14ac:dyDescent="0.2">
      <c r="A35" s="25">
        <v>4200</v>
      </c>
      <c r="B35" s="8" t="s">
        <v>96</v>
      </c>
      <c r="C35" s="10">
        <v>0</v>
      </c>
      <c r="D35" s="10">
        <v>0</v>
      </c>
      <c r="E35" s="10">
        <f t="shared" si="0"/>
        <v>0</v>
      </c>
      <c r="F35" s="10">
        <v>0</v>
      </c>
      <c r="G35" s="10">
        <v>0</v>
      </c>
      <c r="H35" s="10">
        <f t="shared" si="1"/>
        <v>0</v>
      </c>
    </row>
    <row r="36" spans="1:8" x14ac:dyDescent="0.2">
      <c r="A36" s="25">
        <v>4300</v>
      </c>
      <c r="B36" s="8" t="s">
        <v>97</v>
      </c>
      <c r="C36" s="10">
        <v>0</v>
      </c>
      <c r="D36" s="10">
        <v>0</v>
      </c>
      <c r="E36" s="10">
        <f t="shared" si="0"/>
        <v>0</v>
      </c>
      <c r="F36" s="10">
        <v>0</v>
      </c>
      <c r="G36" s="10">
        <v>0</v>
      </c>
      <c r="H36" s="10">
        <f t="shared" si="1"/>
        <v>0</v>
      </c>
    </row>
    <row r="37" spans="1:8" x14ac:dyDescent="0.2">
      <c r="A37" s="25">
        <v>4400</v>
      </c>
      <c r="B37" s="8" t="s">
        <v>98</v>
      </c>
      <c r="C37" s="10">
        <v>2180567.02</v>
      </c>
      <c r="D37" s="10">
        <v>0</v>
      </c>
      <c r="E37" s="10">
        <f t="shared" si="0"/>
        <v>2180567.02</v>
      </c>
      <c r="F37" s="10">
        <v>1509361.58</v>
      </c>
      <c r="G37" s="10">
        <v>1509361.58</v>
      </c>
      <c r="H37" s="10">
        <f t="shared" si="1"/>
        <v>671205.44</v>
      </c>
    </row>
    <row r="38" spans="1:8" x14ac:dyDescent="0.2">
      <c r="A38" s="25">
        <v>4500</v>
      </c>
      <c r="B38" s="8" t="s">
        <v>40</v>
      </c>
      <c r="C38" s="10">
        <v>0</v>
      </c>
      <c r="D38" s="10">
        <v>0</v>
      </c>
      <c r="E38" s="10">
        <f t="shared" si="0"/>
        <v>0</v>
      </c>
      <c r="F38" s="10">
        <v>0</v>
      </c>
      <c r="G38" s="10">
        <v>0</v>
      </c>
      <c r="H38" s="10">
        <f t="shared" si="1"/>
        <v>0</v>
      </c>
    </row>
    <row r="39" spans="1:8" x14ac:dyDescent="0.2">
      <c r="A39" s="25">
        <v>4600</v>
      </c>
      <c r="B39" s="8" t="s">
        <v>99</v>
      </c>
      <c r="C39" s="10">
        <v>0</v>
      </c>
      <c r="D39" s="10">
        <v>0</v>
      </c>
      <c r="E39" s="10">
        <f t="shared" si="0"/>
        <v>0</v>
      </c>
      <c r="F39" s="10">
        <v>0</v>
      </c>
      <c r="G39" s="10">
        <v>0</v>
      </c>
      <c r="H39" s="10">
        <f t="shared" si="1"/>
        <v>0</v>
      </c>
    </row>
    <row r="40" spans="1:8" x14ac:dyDescent="0.2">
      <c r="A40" s="25">
        <v>4700</v>
      </c>
      <c r="B40" s="8" t="s">
        <v>100</v>
      </c>
      <c r="C40" s="10">
        <v>0</v>
      </c>
      <c r="D40" s="10">
        <v>0</v>
      </c>
      <c r="E40" s="10">
        <f t="shared" si="0"/>
        <v>0</v>
      </c>
      <c r="F40" s="10">
        <v>0</v>
      </c>
      <c r="G40" s="10">
        <v>0</v>
      </c>
      <c r="H40" s="10">
        <f t="shared" si="1"/>
        <v>0</v>
      </c>
    </row>
    <row r="41" spans="1:8" x14ac:dyDescent="0.2">
      <c r="A41" s="25">
        <v>4800</v>
      </c>
      <c r="B41" s="8" t="s">
        <v>36</v>
      </c>
      <c r="C41" s="10">
        <v>0</v>
      </c>
      <c r="D41" s="10">
        <v>0</v>
      </c>
      <c r="E41" s="10">
        <f t="shared" si="0"/>
        <v>0</v>
      </c>
      <c r="F41" s="10">
        <v>0</v>
      </c>
      <c r="G41" s="10">
        <v>0</v>
      </c>
      <c r="H41" s="10">
        <f t="shared" si="1"/>
        <v>0</v>
      </c>
    </row>
    <row r="42" spans="1:8" x14ac:dyDescent="0.2">
      <c r="A42" s="25">
        <v>4900</v>
      </c>
      <c r="B42" s="8" t="s">
        <v>101</v>
      </c>
      <c r="C42" s="10">
        <v>0</v>
      </c>
      <c r="D42" s="10">
        <v>0</v>
      </c>
      <c r="E42" s="10">
        <f t="shared" si="0"/>
        <v>0</v>
      </c>
      <c r="F42" s="10">
        <v>0</v>
      </c>
      <c r="G42" s="10">
        <v>0</v>
      </c>
      <c r="H42" s="10">
        <f t="shared" si="1"/>
        <v>0</v>
      </c>
    </row>
    <row r="43" spans="1:8" x14ac:dyDescent="0.2">
      <c r="A43" s="26" t="s">
        <v>68</v>
      </c>
      <c r="B43" s="4"/>
      <c r="C43" s="32">
        <f>SUM(C44:C52)</f>
        <v>777605</v>
      </c>
      <c r="D43" s="32">
        <f>SUM(D44:D52)</f>
        <v>0</v>
      </c>
      <c r="E43" s="32">
        <f t="shared" si="0"/>
        <v>777605</v>
      </c>
      <c r="F43" s="32">
        <f>SUM(F44:F52)</f>
        <v>346357.1</v>
      </c>
      <c r="G43" s="32">
        <f>SUM(G44:G52)</f>
        <v>346357.1</v>
      </c>
      <c r="H43" s="32">
        <f t="shared" si="1"/>
        <v>431247.9</v>
      </c>
    </row>
    <row r="44" spans="1:8" x14ac:dyDescent="0.2">
      <c r="A44" s="25">
        <v>5100</v>
      </c>
      <c r="B44" s="8" t="s">
        <v>102</v>
      </c>
      <c r="C44" s="10">
        <v>511405</v>
      </c>
      <c r="D44" s="10">
        <v>0</v>
      </c>
      <c r="E44" s="10">
        <f t="shared" si="0"/>
        <v>511405</v>
      </c>
      <c r="F44" s="10">
        <v>289358.09999999998</v>
      </c>
      <c r="G44" s="10">
        <v>289358.09999999998</v>
      </c>
      <c r="H44" s="10">
        <f t="shared" si="1"/>
        <v>222046.90000000002</v>
      </c>
    </row>
    <row r="45" spans="1:8" x14ac:dyDescent="0.2">
      <c r="A45" s="25">
        <v>5200</v>
      </c>
      <c r="B45" s="8" t="s">
        <v>103</v>
      </c>
      <c r="C45" s="10">
        <v>79000</v>
      </c>
      <c r="D45" s="10">
        <v>0</v>
      </c>
      <c r="E45" s="10">
        <f t="shared" si="0"/>
        <v>79000</v>
      </c>
      <c r="F45" s="10">
        <v>41695</v>
      </c>
      <c r="G45" s="10">
        <v>41695</v>
      </c>
      <c r="H45" s="10">
        <f t="shared" si="1"/>
        <v>37305</v>
      </c>
    </row>
    <row r="46" spans="1:8" x14ac:dyDescent="0.2">
      <c r="A46" s="25">
        <v>5300</v>
      </c>
      <c r="B46" s="8" t="s">
        <v>104</v>
      </c>
      <c r="C46" s="10">
        <v>100000</v>
      </c>
      <c r="D46" s="10">
        <v>0</v>
      </c>
      <c r="E46" s="10">
        <f t="shared" si="0"/>
        <v>100000</v>
      </c>
      <c r="F46" s="10">
        <v>0</v>
      </c>
      <c r="G46" s="10">
        <v>0</v>
      </c>
      <c r="H46" s="10">
        <f t="shared" si="1"/>
        <v>100000</v>
      </c>
    </row>
    <row r="47" spans="1:8" x14ac:dyDescent="0.2">
      <c r="A47" s="25">
        <v>5400</v>
      </c>
      <c r="B47" s="8" t="s">
        <v>105</v>
      </c>
      <c r="C47" s="10">
        <v>0</v>
      </c>
      <c r="D47" s="10">
        <v>0</v>
      </c>
      <c r="E47" s="10">
        <f t="shared" si="0"/>
        <v>0</v>
      </c>
      <c r="F47" s="10">
        <v>0</v>
      </c>
      <c r="G47" s="10">
        <v>0</v>
      </c>
      <c r="H47" s="10">
        <f t="shared" si="1"/>
        <v>0</v>
      </c>
    </row>
    <row r="48" spans="1:8" x14ac:dyDescent="0.2">
      <c r="A48" s="25">
        <v>5500</v>
      </c>
      <c r="B48" s="8" t="s">
        <v>106</v>
      </c>
      <c r="C48" s="10">
        <v>0</v>
      </c>
      <c r="D48" s="10">
        <v>0</v>
      </c>
      <c r="E48" s="10">
        <f t="shared" si="0"/>
        <v>0</v>
      </c>
      <c r="F48" s="10">
        <v>0</v>
      </c>
      <c r="G48" s="10">
        <v>0</v>
      </c>
      <c r="H48" s="10">
        <f t="shared" si="1"/>
        <v>0</v>
      </c>
    </row>
    <row r="49" spans="1:8" x14ac:dyDescent="0.2">
      <c r="A49" s="25">
        <v>5600</v>
      </c>
      <c r="B49" s="8" t="s">
        <v>107</v>
      </c>
      <c r="C49" s="10">
        <v>87200</v>
      </c>
      <c r="D49" s="10">
        <v>0</v>
      </c>
      <c r="E49" s="10">
        <f t="shared" si="0"/>
        <v>87200</v>
      </c>
      <c r="F49" s="10">
        <v>15304</v>
      </c>
      <c r="G49" s="10">
        <v>15304</v>
      </c>
      <c r="H49" s="10">
        <f t="shared" si="1"/>
        <v>71896</v>
      </c>
    </row>
    <row r="50" spans="1:8" x14ac:dyDescent="0.2">
      <c r="A50" s="25">
        <v>5700</v>
      </c>
      <c r="B50" s="8" t="s">
        <v>108</v>
      </c>
      <c r="C50" s="10">
        <v>0</v>
      </c>
      <c r="D50" s="10">
        <v>0</v>
      </c>
      <c r="E50" s="10">
        <f t="shared" si="0"/>
        <v>0</v>
      </c>
      <c r="F50" s="10">
        <v>0</v>
      </c>
      <c r="G50" s="10">
        <v>0</v>
      </c>
      <c r="H50" s="10">
        <f t="shared" si="1"/>
        <v>0</v>
      </c>
    </row>
    <row r="51" spans="1:8" x14ac:dyDescent="0.2">
      <c r="A51" s="25">
        <v>5800</v>
      </c>
      <c r="B51" s="8" t="s">
        <v>109</v>
      </c>
      <c r="C51" s="10">
        <v>0</v>
      </c>
      <c r="D51" s="10">
        <v>0</v>
      </c>
      <c r="E51" s="10">
        <f t="shared" si="0"/>
        <v>0</v>
      </c>
      <c r="F51" s="10">
        <v>0</v>
      </c>
      <c r="G51" s="10">
        <v>0</v>
      </c>
      <c r="H51" s="10">
        <f t="shared" si="1"/>
        <v>0</v>
      </c>
    </row>
    <row r="52" spans="1:8" x14ac:dyDescent="0.2">
      <c r="A52" s="25">
        <v>5900</v>
      </c>
      <c r="B52" s="8" t="s">
        <v>110</v>
      </c>
      <c r="C52" s="10">
        <v>0</v>
      </c>
      <c r="D52" s="10">
        <v>0</v>
      </c>
      <c r="E52" s="10">
        <f t="shared" si="0"/>
        <v>0</v>
      </c>
      <c r="F52" s="10">
        <v>0</v>
      </c>
      <c r="G52" s="10">
        <v>0</v>
      </c>
      <c r="H52" s="10">
        <f t="shared" si="1"/>
        <v>0</v>
      </c>
    </row>
    <row r="53" spans="1:8" x14ac:dyDescent="0.2">
      <c r="A53" s="26" t="s">
        <v>69</v>
      </c>
      <c r="B53" s="4"/>
      <c r="C53" s="32">
        <f>SUM(C54:C56)</f>
        <v>0</v>
      </c>
      <c r="D53" s="32">
        <f>SUM(D54:D56)</f>
        <v>0</v>
      </c>
      <c r="E53" s="32">
        <f t="shared" si="0"/>
        <v>0</v>
      </c>
      <c r="F53" s="32">
        <f>SUM(F54:F56)</f>
        <v>0</v>
      </c>
      <c r="G53" s="32">
        <f>SUM(G54:G56)</f>
        <v>0</v>
      </c>
      <c r="H53" s="32">
        <f t="shared" si="1"/>
        <v>0</v>
      </c>
    </row>
    <row r="54" spans="1:8" x14ac:dyDescent="0.2">
      <c r="A54" s="25">
        <v>6100</v>
      </c>
      <c r="B54" s="8" t="s">
        <v>111</v>
      </c>
      <c r="C54" s="10">
        <v>0</v>
      </c>
      <c r="D54" s="10">
        <v>0</v>
      </c>
      <c r="E54" s="10">
        <f t="shared" si="0"/>
        <v>0</v>
      </c>
      <c r="F54" s="10">
        <v>0</v>
      </c>
      <c r="G54" s="10">
        <v>0</v>
      </c>
      <c r="H54" s="10">
        <f t="shared" si="1"/>
        <v>0</v>
      </c>
    </row>
    <row r="55" spans="1:8" x14ac:dyDescent="0.2">
      <c r="A55" s="25">
        <v>6200</v>
      </c>
      <c r="B55" s="8" t="s">
        <v>112</v>
      </c>
      <c r="C55" s="10">
        <v>0</v>
      </c>
      <c r="D55" s="10">
        <v>0</v>
      </c>
      <c r="E55" s="10">
        <f t="shared" si="0"/>
        <v>0</v>
      </c>
      <c r="F55" s="10">
        <v>0</v>
      </c>
      <c r="G55" s="10">
        <v>0</v>
      </c>
      <c r="H55" s="10">
        <f t="shared" si="1"/>
        <v>0</v>
      </c>
    </row>
    <row r="56" spans="1:8" x14ac:dyDescent="0.2">
      <c r="A56" s="25">
        <v>6300</v>
      </c>
      <c r="B56" s="8" t="s">
        <v>113</v>
      </c>
      <c r="C56" s="10">
        <v>0</v>
      </c>
      <c r="D56" s="10">
        <v>0</v>
      </c>
      <c r="E56" s="10">
        <f t="shared" si="0"/>
        <v>0</v>
      </c>
      <c r="F56" s="10">
        <v>0</v>
      </c>
      <c r="G56" s="10">
        <v>0</v>
      </c>
      <c r="H56" s="10">
        <f t="shared" si="1"/>
        <v>0</v>
      </c>
    </row>
    <row r="57" spans="1:8" x14ac:dyDescent="0.2">
      <c r="A57" s="26" t="s">
        <v>70</v>
      </c>
      <c r="B57" s="4"/>
      <c r="C57" s="32">
        <f>SUM(C58:C64)</f>
        <v>0</v>
      </c>
      <c r="D57" s="32">
        <f>SUM(D58:D64)</f>
        <v>0</v>
      </c>
      <c r="E57" s="32">
        <f t="shared" si="0"/>
        <v>0</v>
      </c>
      <c r="F57" s="32">
        <f>SUM(F58:F64)</f>
        <v>0</v>
      </c>
      <c r="G57" s="32">
        <f>SUM(G58:G64)</f>
        <v>0</v>
      </c>
      <c r="H57" s="32">
        <f t="shared" si="1"/>
        <v>0</v>
      </c>
    </row>
    <row r="58" spans="1:8" x14ac:dyDescent="0.2">
      <c r="A58" s="25">
        <v>7100</v>
      </c>
      <c r="B58" s="8" t="s">
        <v>114</v>
      </c>
      <c r="C58" s="10">
        <v>0</v>
      </c>
      <c r="D58" s="10">
        <v>0</v>
      </c>
      <c r="E58" s="10">
        <f t="shared" si="0"/>
        <v>0</v>
      </c>
      <c r="F58" s="10">
        <v>0</v>
      </c>
      <c r="G58" s="10">
        <v>0</v>
      </c>
      <c r="H58" s="10">
        <f t="shared" si="1"/>
        <v>0</v>
      </c>
    </row>
    <row r="59" spans="1:8" x14ac:dyDescent="0.2">
      <c r="A59" s="25">
        <v>7200</v>
      </c>
      <c r="B59" s="8" t="s">
        <v>115</v>
      </c>
      <c r="C59" s="10">
        <v>0</v>
      </c>
      <c r="D59" s="10">
        <v>0</v>
      </c>
      <c r="E59" s="10">
        <f t="shared" si="0"/>
        <v>0</v>
      </c>
      <c r="F59" s="10">
        <v>0</v>
      </c>
      <c r="G59" s="10">
        <v>0</v>
      </c>
      <c r="H59" s="10">
        <f t="shared" si="1"/>
        <v>0</v>
      </c>
    </row>
    <row r="60" spans="1:8" x14ac:dyDescent="0.2">
      <c r="A60" s="25">
        <v>7300</v>
      </c>
      <c r="B60" s="8" t="s">
        <v>116</v>
      </c>
      <c r="C60" s="10">
        <v>0</v>
      </c>
      <c r="D60" s="10">
        <v>0</v>
      </c>
      <c r="E60" s="10">
        <f t="shared" si="0"/>
        <v>0</v>
      </c>
      <c r="F60" s="10">
        <v>0</v>
      </c>
      <c r="G60" s="10">
        <v>0</v>
      </c>
      <c r="H60" s="10">
        <f t="shared" si="1"/>
        <v>0</v>
      </c>
    </row>
    <row r="61" spans="1:8" x14ac:dyDescent="0.2">
      <c r="A61" s="25">
        <v>7400</v>
      </c>
      <c r="B61" s="8" t="s">
        <v>117</v>
      </c>
      <c r="C61" s="10">
        <v>0</v>
      </c>
      <c r="D61" s="10">
        <v>0</v>
      </c>
      <c r="E61" s="10">
        <f t="shared" si="0"/>
        <v>0</v>
      </c>
      <c r="F61" s="10">
        <v>0</v>
      </c>
      <c r="G61" s="10">
        <v>0</v>
      </c>
      <c r="H61" s="10">
        <f t="shared" si="1"/>
        <v>0</v>
      </c>
    </row>
    <row r="62" spans="1:8" x14ac:dyDescent="0.2">
      <c r="A62" s="25">
        <v>7500</v>
      </c>
      <c r="B62" s="8" t="s">
        <v>118</v>
      </c>
      <c r="C62" s="10">
        <v>0</v>
      </c>
      <c r="D62" s="10">
        <v>0</v>
      </c>
      <c r="E62" s="10">
        <f t="shared" si="0"/>
        <v>0</v>
      </c>
      <c r="F62" s="10">
        <v>0</v>
      </c>
      <c r="G62" s="10">
        <v>0</v>
      </c>
      <c r="H62" s="10">
        <f t="shared" si="1"/>
        <v>0</v>
      </c>
    </row>
    <row r="63" spans="1:8" x14ac:dyDescent="0.2">
      <c r="A63" s="25">
        <v>7600</v>
      </c>
      <c r="B63" s="8" t="s">
        <v>119</v>
      </c>
      <c r="C63" s="10">
        <v>0</v>
      </c>
      <c r="D63" s="10">
        <v>0</v>
      </c>
      <c r="E63" s="10">
        <f t="shared" si="0"/>
        <v>0</v>
      </c>
      <c r="F63" s="10">
        <v>0</v>
      </c>
      <c r="G63" s="10">
        <v>0</v>
      </c>
      <c r="H63" s="10">
        <f t="shared" si="1"/>
        <v>0</v>
      </c>
    </row>
    <row r="64" spans="1:8" x14ac:dyDescent="0.2">
      <c r="A64" s="25">
        <v>7900</v>
      </c>
      <c r="B64" s="8" t="s">
        <v>120</v>
      </c>
      <c r="C64" s="10">
        <v>0</v>
      </c>
      <c r="D64" s="10">
        <v>0</v>
      </c>
      <c r="E64" s="10">
        <f t="shared" si="0"/>
        <v>0</v>
      </c>
      <c r="F64" s="10">
        <v>0</v>
      </c>
      <c r="G64" s="10">
        <v>0</v>
      </c>
      <c r="H64" s="10">
        <f t="shared" si="1"/>
        <v>0</v>
      </c>
    </row>
    <row r="65" spans="1:8" x14ac:dyDescent="0.2">
      <c r="A65" s="26" t="s">
        <v>71</v>
      </c>
      <c r="B65" s="4"/>
      <c r="C65" s="32">
        <f>SUM(C66:C68)</f>
        <v>0</v>
      </c>
      <c r="D65" s="32">
        <f>SUM(D66:D68)</f>
        <v>0</v>
      </c>
      <c r="E65" s="32">
        <f t="shared" si="0"/>
        <v>0</v>
      </c>
      <c r="F65" s="32">
        <f>SUM(F66:F68)</f>
        <v>0</v>
      </c>
      <c r="G65" s="32">
        <f>SUM(G66:G68)</f>
        <v>0</v>
      </c>
      <c r="H65" s="32">
        <f t="shared" si="1"/>
        <v>0</v>
      </c>
    </row>
    <row r="66" spans="1:8" x14ac:dyDescent="0.2">
      <c r="A66" s="25">
        <v>8100</v>
      </c>
      <c r="B66" s="8" t="s">
        <v>37</v>
      </c>
      <c r="C66" s="10">
        <v>0</v>
      </c>
      <c r="D66" s="10">
        <v>0</v>
      </c>
      <c r="E66" s="10">
        <f t="shared" si="0"/>
        <v>0</v>
      </c>
      <c r="F66" s="10">
        <v>0</v>
      </c>
      <c r="G66" s="10">
        <v>0</v>
      </c>
      <c r="H66" s="10">
        <f t="shared" si="1"/>
        <v>0</v>
      </c>
    </row>
    <row r="67" spans="1:8" x14ac:dyDescent="0.2">
      <c r="A67" s="25">
        <v>8300</v>
      </c>
      <c r="B67" s="8" t="s">
        <v>38</v>
      </c>
      <c r="C67" s="10">
        <v>0</v>
      </c>
      <c r="D67" s="10">
        <v>0</v>
      </c>
      <c r="E67" s="10">
        <f t="shared" si="0"/>
        <v>0</v>
      </c>
      <c r="F67" s="10">
        <v>0</v>
      </c>
      <c r="G67" s="10">
        <v>0</v>
      </c>
      <c r="H67" s="10">
        <f t="shared" si="1"/>
        <v>0</v>
      </c>
    </row>
    <row r="68" spans="1:8" x14ac:dyDescent="0.2">
      <c r="A68" s="25">
        <v>8500</v>
      </c>
      <c r="B68" s="8" t="s">
        <v>39</v>
      </c>
      <c r="C68" s="10">
        <v>0</v>
      </c>
      <c r="D68" s="10">
        <v>0</v>
      </c>
      <c r="E68" s="10">
        <f t="shared" si="0"/>
        <v>0</v>
      </c>
      <c r="F68" s="10">
        <v>0</v>
      </c>
      <c r="G68" s="10">
        <v>0</v>
      </c>
      <c r="H68" s="10">
        <f t="shared" si="1"/>
        <v>0</v>
      </c>
    </row>
    <row r="69" spans="1:8" x14ac:dyDescent="0.2">
      <c r="A69" s="26" t="s">
        <v>72</v>
      </c>
      <c r="B69" s="4"/>
      <c r="C69" s="32">
        <f>SUM(C70:C76)</f>
        <v>0</v>
      </c>
      <c r="D69" s="32">
        <f>SUM(D70:D76)</f>
        <v>0</v>
      </c>
      <c r="E69" s="32">
        <f t="shared" si="0"/>
        <v>0</v>
      </c>
      <c r="F69" s="32">
        <f>SUM(F70:F76)</f>
        <v>0</v>
      </c>
      <c r="G69" s="32">
        <f>SUM(G70:G76)</f>
        <v>0</v>
      </c>
      <c r="H69" s="32">
        <f t="shared" si="1"/>
        <v>0</v>
      </c>
    </row>
    <row r="70" spans="1:8" x14ac:dyDescent="0.2">
      <c r="A70" s="25">
        <v>9100</v>
      </c>
      <c r="B70" s="8" t="s">
        <v>121</v>
      </c>
      <c r="C70" s="10">
        <v>0</v>
      </c>
      <c r="D70" s="10">
        <v>0</v>
      </c>
      <c r="E70" s="10">
        <f t="shared" ref="E70:E76" si="2">C70+D70</f>
        <v>0</v>
      </c>
      <c r="F70" s="10">
        <v>0</v>
      </c>
      <c r="G70" s="10">
        <v>0</v>
      </c>
      <c r="H70" s="10">
        <f t="shared" ref="H70:H76" si="3">E70-F70</f>
        <v>0</v>
      </c>
    </row>
    <row r="71" spans="1:8" x14ac:dyDescent="0.2">
      <c r="A71" s="25">
        <v>9200</v>
      </c>
      <c r="B71" s="8" t="s">
        <v>122</v>
      </c>
      <c r="C71" s="10">
        <v>0</v>
      </c>
      <c r="D71" s="10">
        <v>0</v>
      </c>
      <c r="E71" s="10">
        <f t="shared" si="2"/>
        <v>0</v>
      </c>
      <c r="F71" s="10">
        <v>0</v>
      </c>
      <c r="G71" s="10">
        <v>0</v>
      </c>
      <c r="H71" s="10">
        <f t="shared" si="3"/>
        <v>0</v>
      </c>
    </row>
    <row r="72" spans="1:8" x14ac:dyDescent="0.2">
      <c r="A72" s="25">
        <v>9300</v>
      </c>
      <c r="B72" s="8" t="s">
        <v>123</v>
      </c>
      <c r="C72" s="10">
        <v>0</v>
      </c>
      <c r="D72" s="10">
        <v>0</v>
      </c>
      <c r="E72" s="10">
        <f t="shared" si="2"/>
        <v>0</v>
      </c>
      <c r="F72" s="10">
        <v>0</v>
      </c>
      <c r="G72" s="10">
        <v>0</v>
      </c>
      <c r="H72" s="10">
        <f t="shared" si="3"/>
        <v>0</v>
      </c>
    </row>
    <row r="73" spans="1:8" x14ac:dyDescent="0.2">
      <c r="A73" s="25">
        <v>9400</v>
      </c>
      <c r="B73" s="8" t="s">
        <v>124</v>
      </c>
      <c r="C73" s="10">
        <v>0</v>
      </c>
      <c r="D73" s="10">
        <v>0</v>
      </c>
      <c r="E73" s="10">
        <f t="shared" si="2"/>
        <v>0</v>
      </c>
      <c r="F73" s="10">
        <v>0</v>
      </c>
      <c r="G73" s="10">
        <v>0</v>
      </c>
      <c r="H73" s="10">
        <f t="shared" si="3"/>
        <v>0</v>
      </c>
    </row>
    <row r="74" spans="1:8" x14ac:dyDescent="0.2">
      <c r="A74" s="25">
        <v>9500</v>
      </c>
      <c r="B74" s="8" t="s">
        <v>125</v>
      </c>
      <c r="C74" s="10">
        <v>0</v>
      </c>
      <c r="D74" s="10">
        <v>0</v>
      </c>
      <c r="E74" s="10">
        <f t="shared" si="2"/>
        <v>0</v>
      </c>
      <c r="F74" s="10">
        <v>0</v>
      </c>
      <c r="G74" s="10">
        <v>0</v>
      </c>
      <c r="H74" s="10">
        <f t="shared" si="3"/>
        <v>0</v>
      </c>
    </row>
    <row r="75" spans="1:8" x14ac:dyDescent="0.2">
      <c r="A75" s="25">
        <v>9600</v>
      </c>
      <c r="B75" s="8" t="s">
        <v>126</v>
      </c>
      <c r="C75" s="10">
        <v>0</v>
      </c>
      <c r="D75" s="10">
        <v>0</v>
      </c>
      <c r="E75" s="10">
        <f t="shared" si="2"/>
        <v>0</v>
      </c>
      <c r="F75" s="10">
        <v>0</v>
      </c>
      <c r="G75" s="10">
        <v>0</v>
      </c>
      <c r="H75" s="10">
        <f t="shared" si="3"/>
        <v>0</v>
      </c>
    </row>
    <row r="76" spans="1:8" x14ac:dyDescent="0.2">
      <c r="A76" s="29">
        <v>9900</v>
      </c>
      <c r="B76" s="9" t="s">
        <v>127</v>
      </c>
      <c r="C76" s="33">
        <v>0</v>
      </c>
      <c r="D76" s="33">
        <v>0</v>
      </c>
      <c r="E76" s="33">
        <f t="shared" si="2"/>
        <v>0</v>
      </c>
      <c r="F76" s="33">
        <v>0</v>
      </c>
      <c r="G76" s="33">
        <v>0</v>
      </c>
      <c r="H76" s="33">
        <f t="shared" si="3"/>
        <v>0</v>
      </c>
    </row>
    <row r="77" spans="1:8" x14ac:dyDescent="0.2">
      <c r="A77" s="5"/>
      <c r="B77" s="27" t="s">
        <v>56</v>
      </c>
      <c r="C77" s="34">
        <f t="shared" ref="C77:H77" si="4">SUM(C5+C13+C23+C33+C43+C53+C57+C65+C69)</f>
        <v>50080358.020000011</v>
      </c>
      <c r="D77" s="34">
        <f t="shared" si="4"/>
        <v>0</v>
      </c>
      <c r="E77" s="34">
        <f t="shared" si="4"/>
        <v>50080358.020000011</v>
      </c>
      <c r="F77" s="34">
        <f t="shared" si="4"/>
        <v>31842041.000000007</v>
      </c>
      <c r="G77" s="34">
        <f t="shared" si="4"/>
        <v>31842041.000000007</v>
      </c>
      <c r="H77" s="34">
        <f t="shared" si="4"/>
        <v>18238317.02</v>
      </c>
    </row>
    <row r="79" spans="1:8" x14ac:dyDescent="0.2">
      <c r="A79" s="1" t="s">
        <v>133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2"/>
  <sheetViews>
    <sheetView showGridLines="0" zoomScaleNormal="100" workbookViewId="0">
      <selection activeCell="C5" sqref="C5:H10"/>
    </sheetView>
  </sheetViews>
  <sheetFormatPr baseColWidth="10" defaultRowHeight="11.25" x14ac:dyDescent="0.2"/>
  <cols>
    <col min="1" max="1" width="0.3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36" t="s">
        <v>138</v>
      </c>
      <c r="B1" s="37"/>
      <c r="C1" s="37"/>
      <c r="D1" s="37"/>
      <c r="E1" s="37"/>
      <c r="F1" s="37"/>
      <c r="G1" s="37"/>
      <c r="H1" s="38"/>
    </row>
    <row r="2" spans="1:8" x14ac:dyDescent="0.2">
      <c r="A2" s="41" t="s">
        <v>57</v>
      </c>
      <c r="B2" s="42"/>
      <c r="C2" s="36" t="s">
        <v>63</v>
      </c>
      <c r="D2" s="37"/>
      <c r="E2" s="37"/>
      <c r="F2" s="37"/>
      <c r="G2" s="38"/>
      <c r="H2" s="39" t="s">
        <v>62</v>
      </c>
    </row>
    <row r="3" spans="1:8" ht="24.95" customHeight="1" x14ac:dyDescent="0.2">
      <c r="A3" s="43"/>
      <c r="B3" s="44"/>
      <c r="C3" s="6" t="s">
        <v>58</v>
      </c>
      <c r="D3" s="6" t="s">
        <v>128</v>
      </c>
      <c r="E3" s="6" t="s">
        <v>59</v>
      </c>
      <c r="F3" s="6" t="s">
        <v>60</v>
      </c>
      <c r="G3" s="6" t="s">
        <v>61</v>
      </c>
      <c r="H3" s="40"/>
    </row>
    <row r="4" spans="1:8" x14ac:dyDescent="0.2">
      <c r="A4" s="45"/>
      <c r="B4" s="46"/>
      <c r="C4" s="7">
        <v>1</v>
      </c>
      <c r="D4" s="7">
        <v>2</v>
      </c>
      <c r="E4" s="7" t="s">
        <v>129</v>
      </c>
      <c r="F4" s="7">
        <v>4</v>
      </c>
      <c r="G4" s="7">
        <v>5</v>
      </c>
      <c r="H4" s="7" t="s">
        <v>130</v>
      </c>
    </row>
    <row r="5" spans="1:8" x14ac:dyDescent="0.2">
      <c r="A5" s="3"/>
      <c r="B5" s="11" t="s">
        <v>0</v>
      </c>
      <c r="C5" s="10">
        <v>49302753.020000003</v>
      </c>
      <c r="D5" s="10">
        <v>0</v>
      </c>
      <c r="E5" s="10">
        <f>C5+D5</f>
        <v>49302753.020000003</v>
      </c>
      <c r="F5" s="10">
        <v>31495683.899999999</v>
      </c>
      <c r="G5" s="10">
        <v>31495683.899999999</v>
      </c>
      <c r="H5" s="10">
        <f>E5-F5</f>
        <v>17807069.120000005</v>
      </c>
    </row>
    <row r="6" spans="1:8" x14ac:dyDescent="0.2">
      <c r="A6" s="3"/>
      <c r="B6" s="11" t="s">
        <v>1</v>
      </c>
      <c r="C6" s="10">
        <v>777605</v>
      </c>
      <c r="D6" s="10">
        <v>0</v>
      </c>
      <c r="E6" s="10">
        <f>C6+D6</f>
        <v>777605</v>
      </c>
      <c r="F6" s="10">
        <v>346357.1</v>
      </c>
      <c r="G6" s="10">
        <v>346357.1</v>
      </c>
      <c r="H6" s="10">
        <f>E6-F6</f>
        <v>431247.9</v>
      </c>
    </row>
    <row r="7" spans="1:8" x14ac:dyDescent="0.2">
      <c r="A7" s="3"/>
      <c r="B7" s="11" t="s">
        <v>2</v>
      </c>
      <c r="C7" s="10">
        <v>0</v>
      </c>
      <c r="D7" s="10">
        <v>0</v>
      </c>
      <c r="E7" s="10">
        <f>C7+D7</f>
        <v>0</v>
      </c>
      <c r="F7" s="10">
        <v>0</v>
      </c>
      <c r="G7" s="10">
        <v>0</v>
      </c>
      <c r="H7" s="10">
        <f>E7-F7</f>
        <v>0</v>
      </c>
    </row>
    <row r="8" spans="1:8" x14ac:dyDescent="0.2">
      <c r="A8" s="3"/>
      <c r="B8" s="11" t="s">
        <v>40</v>
      </c>
      <c r="C8" s="10">
        <v>0</v>
      </c>
      <c r="D8" s="10">
        <v>0</v>
      </c>
      <c r="E8" s="10">
        <f>C8+D8</f>
        <v>0</v>
      </c>
      <c r="F8" s="10">
        <v>0</v>
      </c>
      <c r="G8" s="10">
        <v>0</v>
      </c>
      <c r="H8" s="10">
        <f>E8-F8</f>
        <v>0</v>
      </c>
    </row>
    <row r="9" spans="1:8" x14ac:dyDescent="0.2">
      <c r="A9" s="3"/>
      <c r="B9" s="30" t="s">
        <v>37</v>
      </c>
      <c r="C9" s="33">
        <v>0</v>
      </c>
      <c r="D9" s="33">
        <v>0</v>
      </c>
      <c r="E9" s="33">
        <f>C9+D9</f>
        <v>0</v>
      </c>
      <c r="F9" s="33">
        <v>0</v>
      </c>
      <c r="G9" s="33">
        <v>0</v>
      </c>
      <c r="H9" s="33">
        <f>E9-F9</f>
        <v>0</v>
      </c>
    </row>
    <row r="10" spans="1:8" x14ac:dyDescent="0.2">
      <c r="A10" s="12"/>
      <c r="B10" s="27" t="s">
        <v>56</v>
      </c>
      <c r="C10" s="34">
        <f t="shared" ref="C10:H10" si="0">SUM(C5+C6+C7+C8+C9)</f>
        <v>50080358.020000003</v>
      </c>
      <c r="D10" s="34">
        <f t="shared" si="0"/>
        <v>0</v>
      </c>
      <c r="E10" s="34">
        <f t="shared" si="0"/>
        <v>50080358.020000003</v>
      </c>
      <c r="F10" s="34">
        <f t="shared" si="0"/>
        <v>31842041</v>
      </c>
      <c r="G10" s="34">
        <f t="shared" si="0"/>
        <v>31842041</v>
      </c>
      <c r="H10" s="34">
        <f t="shared" si="0"/>
        <v>18238317.020000003</v>
      </c>
    </row>
    <row r="12" spans="1:8" x14ac:dyDescent="0.2">
      <c r="A12" s="1" t="s">
        <v>133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1"/>
  <sheetViews>
    <sheetView showGridLines="0" workbookViewId="0">
      <selection activeCell="J35" sqref="J35"/>
    </sheetView>
  </sheetViews>
  <sheetFormatPr baseColWidth="10" defaultRowHeight="11.25" x14ac:dyDescent="0.2"/>
  <cols>
    <col min="1" max="1" width="1.33203125" style="1" customWidth="1"/>
    <col min="2" max="2" width="80.5" style="1" customWidth="1"/>
    <col min="3" max="8" width="18.33203125" style="1" customWidth="1"/>
    <col min="9" max="16384" width="12" style="1"/>
  </cols>
  <sheetData>
    <row r="1" spans="1:8" ht="45" customHeight="1" x14ac:dyDescent="0.2">
      <c r="A1" s="36" t="s">
        <v>140</v>
      </c>
      <c r="B1" s="37"/>
      <c r="C1" s="37"/>
      <c r="D1" s="37"/>
      <c r="E1" s="37"/>
      <c r="F1" s="37"/>
      <c r="G1" s="37"/>
      <c r="H1" s="38"/>
    </row>
    <row r="2" spans="1:8" x14ac:dyDescent="0.2">
      <c r="A2" s="41" t="s">
        <v>57</v>
      </c>
      <c r="B2" s="42"/>
      <c r="C2" s="36" t="s">
        <v>63</v>
      </c>
      <c r="D2" s="37"/>
      <c r="E2" s="37"/>
      <c r="F2" s="37"/>
      <c r="G2" s="38"/>
      <c r="H2" s="39" t="s">
        <v>62</v>
      </c>
    </row>
    <row r="3" spans="1:8" ht="24.95" customHeight="1" x14ac:dyDescent="0.2">
      <c r="A3" s="43"/>
      <c r="B3" s="44"/>
      <c r="C3" s="6" t="s">
        <v>58</v>
      </c>
      <c r="D3" s="6" t="s">
        <v>128</v>
      </c>
      <c r="E3" s="6" t="s">
        <v>59</v>
      </c>
      <c r="F3" s="6" t="s">
        <v>60</v>
      </c>
      <c r="G3" s="6" t="s">
        <v>61</v>
      </c>
      <c r="H3" s="40"/>
    </row>
    <row r="4" spans="1:8" x14ac:dyDescent="0.2">
      <c r="A4" s="45"/>
      <c r="B4" s="46"/>
      <c r="C4" s="7">
        <v>1</v>
      </c>
      <c r="D4" s="7">
        <v>2</v>
      </c>
      <c r="E4" s="7" t="s">
        <v>129</v>
      </c>
      <c r="F4" s="7">
        <v>4</v>
      </c>
      <c r="G4" s="7">
        <v>5</v>
      </c>
      <c r="H4" s="7" t="s">
        <v>130</v>
      </c>
    </row>
    <row r="5" spans="1:8" x14ac:dyDescent="0.2">
      <c r="A5" s="16"/>
      <c r="B5" s="14"/>
      <c r="C5" s="18"/>
      <c r="D5" s="18"/>
      <c r="E5" s="18"/>
      <c r="F5" s="18"/>
      <c r="G5" s="18"/>
      <c r="H5" s="18"/>
    </row>
    <row r="6" spans="1:8" x14ac:dyDescent="0.2">
      <c r="A6" s="2"/>
      <c r="B6" s="13" t="s">
        <v>139</v>
      </c>
      <c r="C6" s="10">
        <v>50080358.020000003</v>
      </c>
      <c r="D6" s="10">
        <v>0</v>
      </c>
      <c r="E6" s="10">
        <f>C6+D6</f>
        <v>50080358.020000003</v>
      </c>
      <c r="F6" s="10">
        <v>31842041</v>
      </c>
      <c r="G6" s="10">
        <v>31842041</v>
      </c>
      <c r="H6" s="10">
        <f>E6-F6</f>
        <v>18238317.020000003</v>
      </c>
    </row>
    <row r="7" spans="1:8" x14ac:dyDescent="0.2">
      <c r="A7" s="2"/>
      <c r="B7" s="13" t="s">
        <v>51</v>
      </c>
      <c r="C7" s="10">
        <v>0</v>
      </c>
      <c r="D7" s="10">
        <v>0</v>
      </c>
      <c r="E7" s="10">
        <f t="shared" ref="E7:E12" si="0">C7+D7</f>
        <v>0</v>
      </c>
      <c r="F7" s="10">
        <v>0</v>
      </c>
      <c r="G7" s="10">
        <v>0</v>
      </c>
      <c r="H7" s="10">
        <f t="shared" ref="H7:H12" si="1">E7-F7</f>
        <v>0</v>
      </c>
    </row>
    <row r="8" spans="1:8" x14ac:dyDescent="0.2">
      <c r="A8" s="2"/>
      <c r="B8" s="13" t="s">
        <v>52</v>
      </c>
      <c r="C8" s="10">
        <v>0</v>
      </c>
      <c r="D8" s="10">
        <v>0</v>
      </c>
      <c r="E8" s="10">
        <f t="shared" si="0"/>
        <v>0</v>
      </c>
      <c r="F8" s="10">
        <v>0</v>
      </c>
      <c r="G8" s="10">
        <v>0</v>
      </c>
      <c r="H8" s="10">
        <f t="shared" si="1"/>
        <v>0</v>
      </c>
    </row>
    <row r="9" spans="1:8" x14ac:dyDescent="0.2">
      <c r="A9" s="2"/>
      <c r="B9" s="13" t="s">
        <v>53</v>
      </c>
      <c r="C9" s="10">
        <v>0</v>
      </c>
      <c r="D9" s="10">
        <v>0</v>
      </c>
      <c r="E9" s="10">
        <f t="shared" si="0"/>
        <v>0</v>
      </c>
      <c r="F9" s="10">
        <v>0</v>
      </c>
      <c r="G9" s="10">
        <v>0</v>
      </c>
      <c r="H9" s="10">
        <f t="shared" si="1"/>
        <v>0</v>
      </c>
    </row>
    <row r="10" spans="1:8" x14ac:dyDescent="0.2">
      <c r="A10" s="2"/>
      <c r="B10" s="13" t="s">
        <v>135</v>
      </c>
      <c r="C10" s="10">
        <v>0</v>
      </c>
      <c r="D10" s="10">
        <v>0</v>
      </c>
      <c r="E10" s="10">
        <f t="shared" si="0"/>
        <v>0</v>
      </c>
      <c r="F10" s="10">
        <v>0</v>
      </c>
      <c r="G10" s="10">
        <v>0</v>
      </c>
      <c r="H10" s="10">
        <f t="shared" si="1"/>
        <v>0</v>
      </c>
    </row>
    <row r="11" spans="1:8" x14ac:dyDescent="0.2">
      <c r="A11" s="2"/>
      <c r="B11" s="13" t="s">
        <v>54</v>
      </c>
      <c r="C11" s="10">
        <v>0</v>
      </c>
      <c r="D11" s="10">
        <v>0</v>
      </c>
      <c r="E11" s="10">
        <f t="shared" si="0"/>
        <v>0</v>
      </c>
      <c r="F11" s="10">
        <v>0</v>
      </c>
      <c r="G11" s="10">
        <v>0</v>
      </c>
      <c r="H11" s="10">
        <f t="shared" si="1"/>
        <v>0</v>
      </c>
    </row>
    <row r="12" spans="1:8" x14ac:dyDescent="0.2">
      <c r="A12" s="2"/>
      <c r="B12" s="13" t="s">
        <v>55</v>
      </c>
      <c r="C12" s="10">
        <v>0</v>
      </c>
      <c r="D12" s="10">
        <v>0</v>
      </c>
      <c r="E12" s="10">
        <f t="shared" si="0"/>
        <v>0</v>
      </c>
      <c r="F12" s="10">
        <v>0</v>
      </c>
      <c r="G12" s="10">
        <v>0</v>
      </c>
      <c r="H12" s="10">
        <f t="shared" si="1"/>
        <v>0</v>
      </c>
    </row>
    <row r="13" spans="1:8" x14ac:dyDescent="0.2">
      <c r="A13" s="2"/>
      <c r="B13" s="13"/>
      <c r="C13" s="10"/>
      <c r="D13" s="10"/>
      <c r="E13" s="10"/>
      <c r="F13" s="10"/>
      <c r="G13" s="10"/>
      <c r="H13" s="10"/>
    </row>
    <row r="14" spans="1:8" x14ac:dyDescent="0.2">
      <c r="A14" s="15"/>
      <c r="B14" s="28" t="s">
        <v>56</v>
      </c>
      <c r="C14" s="35">
        <f t="shared" ref="C14:H14" si="2">SUM(C6:C13)</f>
        <v>50080358.020000003</v>
      </c>
      <c r="D14" s="35">
        <f t="shared" si="2"/>
        <v>0</v>
      </c>
      <c r="E14" s="35">
        <f t="shared" si="2"/>
        <v>50080358.020000003</v>
      </c>
      <c r="F14" s="35">
        <f t="shared" si="2"/>
        <v>31842041</v>
      </c>
      <c r="G14" s="35">
        <f t="shared" si="2"/>
        <v>31842041</v>
      </c>
      <c r="H14" s="35">
        <f t="shared" si="2"/>
        <v>18238317.020000003</v>
      </c>
    </row>
    <row r="17" spans="1:8" ht="45" customHeight="1" x14ac:dyDescent="0.2">
      <c r="A17" s="36" t="s">
        <v>131</v>
      </c>
      <c r="B17" s="37"/>
      <c r="C17" s="37"/>
      <c r="D17" s="37"/>
      <c r="E17" s="37"/>
      <c r="F17" s="37"/>
      <c r="G17" s="37"/>
      <c r="H17" s="38"/>
    </row>
    <row r="18" spans="1:8" x14ac:dyDescent="0.2">
      <c r="A18" s="41" t="s">
        <v>57</v>
      </c>
      <c r="B18" s="42"/>
      <c r="C18" s="36" t="s">
        <v>63</v>
      </c>
      <c r="D18" s="37"/>
      <c r="E18" s="37"/>
      <c r="F18" s="37"/>
      <c r="G18" s="38"/>
      <c r="H18" s="39" t="s">
        <v>62</v>
      </c>
    </row>
    <row r="19" spans="1:8" ht="22.5" x14ac:dyDescent="0.2">
      <c r="A19" s="43"/>
      <c r="B19" s="44"/>
      <c r="C19" s="6" t="s">
        <v>58</v>
      </c>
      <c r="D19" s="6" t="s">
        <v>128</v>
      </c>
      <c r="E19" s="6" t="s">
        <v>59</v>
      </c>
      <c r="F19" s="6" t="s">
        <v>60</v>
      </c>
      <c r="G19" s="6" t="s">
        <v>61</v>
      </c>
      <c r="H19" s="40"/>
    </row>
    <row r="20" spans="1:8" x14ac:dyDescent="0.2">
      <c r="A20" s="45"/>
      <c r="B20" s="46"/>
      <c r="C20" s="7">
        <v>1</v>
      </c>
      <c r="D20" s="7">
        <v>2</v>
      </c>
      <c r="E20" s="7" t="s">
        <v>129</v>
      </c>
      <c r="F20" s="7">
        <v>4</v>
      </c>
      <c r="G20" s="7">
        <v>5</v>
      </c>
      <c r="H20" s="7" t="s">
        <v>130</v>
      </c>
    </row>
    <row r="21" spans="1:8" x14ac:dyDescent="0.2">
      <c r="A21" s="2"/>
      <c r="B21" s="1" t="s">
        <v>8</v>
      </c>
      <c r="C21" s="10">
        <v>0</v>
      </c>
      <c r="D21" s="10">
        <v>0</v>
      </c>
      <c r="E21" s="10">
        <f>C21+D21</f>
        <v>0</v>
      </c>
      <c r="F21" s="10">
        <v>0</v>
      </c>
      <c r="G21" s="10">
        <v>0</v>
      </c>
      <c r="H21" s="10">
        <f>E21-F21</f>
        <v>0</v>
      </c>
    </row>
    <row r="22" spans="1:8" x14ac:dyDescent="0.2">
      <c r="A22" s="2"/>
      <c r="B22" s="1" t="s">
        <v>9</v>
      </c>
      <c r="C22" s="10">
        <v>0</v>
      </c>
      <c r="D22" s="10">
        <v>0</v>
      </c>
      <c r="E22" s="10">
        <f t="shared" ref="E22:E24" si="3">C22+D22</f>
        <v>0</v>
      </c>
      <c r="F22" s="10">
        <v>0</v>
      </c>
      <c r="G22" s="10">
        <v>0</v>
      </c>
      <c r="H22" s="10">
        <f t="shared" ref="H22:H24" si="4">E22-F22</f>
        <v>0</v>
      </c>
    </row>
    <row r="23" spans="1:8" x14ac:dyDescent="0.2">
      <c r="A23" s="2"/>
      <c r="B23" s="1" t="s">
        <v>10</v>
      </c>
      <c r="C23" s="10">
        <v>0</v>
      </c>
      <c r="D23" s="10">
        <v>0</v>
      </c>
      <c r="E23" s="10">
        <f t="shared" si="3"/>
        <v>0</v>
      </c>
      <c r="F23" s="10">
        <v>0</v>
      </c>
      <c r="G23" s="10">
        <v>0</v>
      </c>
      <c r="H23" s="10">
        <f t="shared" si="4"/>
        <v>0</v>
      </c>
    </row>
    <row r="24" spans="1:8" x14ac:dyDescent="0.2">
      <c r="A24" s="2"/>
      <c r="B24" s="1" t="s">
        <v>134</v>
      </c>
      <c r="C24" s="10">
        <v>0</v>
      </c>
      <c r="D24" s="10">
        <v>0</v>
      </c>
      <c r="E24" s="10">
        <f t="shared" si="3"/>
        <v>0</v>
      </c>
      <c r="F24" s="10">
        <v>0</v>
      </c>
      <c r="G24" s="10">
        <v>0</v>
      </c>
      <c r="H24" s="10">
        <f t="shared" si="4"/>
        <v>0</v>
      </c>
    </row>
    <row r="25" spans="1:8" x14ac:dyDescent="0.2">
      <c r="A25" s="15"/>
      <c r="B25" s="28" t="s">
        <v>56</v>
      </c>
      <c r="C25" s="35">
        <f t="shared" ref="C25:H25" si="5">SUM(C21:C24)</f>
        <v>0</v>
      </c>
      <c r="D25" s="35">
        <f t="shared" si="5"/>
        <v>0</v>
      </c>
      <c r="E25" s="35">
        <f t="shared" si="5"/>
        <v>0</v>
      </c>
      <c r="F25" s="35">
        <f t="shared" si="5"/>
        <v>0</v>
      </c>
      <c r="G25" s="35">
        <f t="shared" si="5"/>
        <v>0</v>
      </c>
      <c r="H25" s="35">
        <f t="shared" si="5"/>
        <v>0</v>
      </c>
    </row>
    <row r="28" spans="1:8" ht="45" customHeight="1" x14ac:dyDescent="0.2">
      <c r="A28" s="36" t="s">
        <v>132</v>
      </c>
      <c r="B28" s="37"/>
      <c r="C28" s="37"/>
      <c r="D28" s="37"/>
      <c r="E28" s="37"/>
      <c r="F28" s="37"/>
      <c r="G28" s="37"/>
      <c r="H28" s="38"/>
    </row>
    <row r="29" spans="1:8" x14ac:dyDescent="0.2">
      <c r="A29" s="41" t="s">
        <v>57</v>
      </c>
      <c r="B29" s="42"/>
      <c r="C29" s="36" t="s">
        <v>63</v>
      </c>
      <c r="D29" s="37"/>
      <c r="E29" s="37"/>
      <c r="F29" s="37"/>
      <c r="G29" s="38"/>
      <c r="H29" s="39" t="s">
        <v>62</v>
      </c>
    </row>
    <row r="30" spans="1:8" ht="22.5" x14ac:dyDescent="0.2">
      <c r="A30" s="43"/>
      <c r="B30" s="44"/>
      <c r="C30" s="6" t="s">
        <v>58</v>
      </c>
      <c r="D30" s="6" t="s">
        <v>128</v>
      </c>
      <c r="E30" s="6" t="s">
        <v>59</v>
      </c>
      <c r="F30" s="6" t="s">
        <v>60</v>
      </c>
      <c r="G30" s="6" t="s">
        <v>61</v>
      </c>
      <c r="H30" s="40"/>
    </row>
    <row r="31" spans="1:8" x14ac:dyDescent="0.2">
      <c r="A31" s="45"/>
      <c r="B31" s="46"/>
      <c r="C31" s="7">
        <v>1</v>
      </c>
      <c r="D31" s="7">
        <v>2</v>
      </c>
      <c r="E31" s="7" t="s">
        <v>129</v>
      </c>
      <c r="F31" s="7">
        <v>4</v>
      </c>
      <c r="G31" s="7">
        <v>5</v>
      </c>
      <c r="H31" s="7" t="s">
        <v>130</v>
      </c>
    </row>
    <row r="32" spans="1:8" x14ac:dyDescent="0.2">
      <c r="A32" s="2"/>
      <c r="B32" s="17" t="s">
        <v>12</v>
      </c>
      <c r="C32" s="10">
        <v>0</v>
      </c>
      <c r="D32" s="10">
        <v>0</v>
      </c>
      <c r="E32" s="10">
        <f t="shared" ref="E32:E38" si="6">C32+D32</f>
        <v>0</v>
      </c>
      <c r="F32" s="10">
        <v>0</v>
      </c>
      <c r="G32" s="10">
        <v>0</v>
      </c>
      <c r="H32" s="10">
        <f t="shared" ref="H32:H38" si="7">E32-F32</f>
        <v>0</v>
      </c>
    </row>
    <row r="33" spans="1:8" x14ac:dyDescent="0.2">
      <c r="A33" s="2"/>
      <c r="B33" s="17" t="s">
        <v>11</v>
      </c>
      <c r="C33" s="10">
        <v>0</v>
      </c>
      <c r="D33" s="10">
        <v>0</v>
      </c>
      <c r="E33" s="10">
        <f t="shared" si="6"/>
        <v>0</v>
      </c>
      <c r="F33" s="10">
        <v>0</v>
      </c>
      <c r="G33" s="10">
        <v>0</v>
      </c>
      <c r="H33" s="10">
        <f t="shared" si="7"/>
        <v>0</v>
      </c>
    </row>
    <row r="34" spans="1:8" x14ac:dyDescent="0.2">
      <c r="A34" s="2"/>
      <c r="B34" s="17" t="s">
        <v>13</v>
      </c>
      <c r="C34" s="10">
        <v>0</v>
      </c>
      <c r="D34" s="10">
        <v>0</v>
      </c>
      <c r="E34" s="10">
        <f t="shared" si="6"/>
        <v>0</v>
      </c>
      <c r="F34" s="10">
        <v>0</v>
      </c>
      <c r="G34" s="10">
        <v>0</v>
      </c>
      <c r="H34" s="10">
        <f t="shared" si="7"/>
        <v>0</v>
      </c>
    </row>
    <row r="35" spans="1:8" x14ac:dyDescent="0.2">
      <c r="A35" s="2"/>
      <c r="B35" s="17" t="s">
        <v>25</v>
      </c>
      <c r="C35" s="10">
        <v>0</v>
      </c>
      <c r="D35" s="10">
        <v>0</v>
      </c>
      <c r="E35" s="10">
        <f t="shared" si="6"/>
        <v>0</v>
      </c>
      <c r="F35" s="10">
        <v>0</v>
      </c>
      <c r="G35" s="10">
        <v>0</v>
      </c>
      <c r="H35" s="10">
        <f t="shared" si="7"/>
        <v>0</v>
      </c>
    </row>
    <row r="36" spans="1:8" ht="11.25" customHeight="1" x14ac:dyDescent="0.2">
      <c r="A36" s="2"/>
      <c r="B36" s="17" t="s">
        <v>26</v>
      </c>
      <c r="C36" s="10">
        <v>0</v>
      </c>
      <c r="D36" s="10">
        <v>0</v>
      </c>
      <c r="E36" s="10">
        <f t="shared" si="6"/>
        <v>0</v>
      </c>
      <c r="F36" s="10">
        <v>0</v>
      </c>
      <c r="G36" s="10">
        <v>0</v>
      </c>
      <c r="H36" s="10">
        <f t="shared" si="7"/>
        <v>0</v>
      </c>
    </row>
    <row r="37" spans="1:8" x14ac:dyDescent="0.2">
      <c r="A37" s="2"/>
      <c r="B37" s="17" t="s">
        <v>33</v>
      </c>
      <c r="C37" s="10">
        <v>0</v>
      </c>
      <c r="D37" s="10">
        <v>0</v>
      </c>
      <c r="E37" s="10">
        <f t="shared" si="6"/>
        <v>0</v>
      </c>
      <c r="F37" s="10">
        <v>0</v>
      </c>
      <c r="G37" s="10">
        <v>0</v>
      </c>
      <c r="H37" s="10">
        <f t="shared" si="7"/>
        <v>0</v>
      </c>
    </row>
    <row r="38" spans="1:8" x14ac:dyDescent="0.2">
      <c r="A38" s="2"/>
      <c r="B38" s="17" t="s">
        <v>14</v>
      </c>
      <c r="C38" s="10">
        <v>0</v>
      </c>
      <c r="D38" s="10">
        <v>0</v>
      </c>
      <c r="E38" s="10">
        <f t="shared" si="6"/>
        <v>0</v>
      </c>
      <c r="F38" s="10">
        <v>0</v>
      </c>
      <c r="G38" s="10">
        <v>0</v>
      </c>
      <c r="H38" s="10">
        <f t="shared" si="7"/>
        <v>0</v>
      </c>
    </row>
    <row r="39" spans="1:8" x14ac:dyDescent="0.2">
      <c r="A39" s="15"/>
      <c r="B39" s="28" t="s">
        <v>56</v>
      </c>
      <c r="C39" s="35">
        <f t="shared" ref="C39:H39" si="8">SUM(C32:C38)</f>
        <v>0</v>
      </c>
      <c r="D39" s="35">
        <f t="shared" si="8"/>
        <v>0</v>
      </c>
      <c r="E39" s="35">
        <f t="shared" si="8"/>
        <v>0</v>
      </c>
      <c r="F39" s="35">
        <f t="shared" si="8"/>
        <v>0</v>
      </c>
      <c r="G39" s="35">
        <f t="shared" si="8"/>
        <v>0</v>
      </c>
      <c r="H39" s="35">
        <f t="shared" si="8"/>
        <v>0</v>
      </c>
    </row>
    <row r="41" spans="1:8" x14ac:dyDescent="0.2">
      <c r="A41" s="1" t="s">
        <v>133</v>
      </c>
    </row>
  </sheetData>
  <sheetProtection formatCells="0" formatColumns="0" formatRows="0" insertRows="0" deleteRows="0" autoFilter="0"/>
  <mergeCells count="12">
    <mergeCell ref="A28:H28"/>
    <mergeCell ref="A29:B31"/>
    <mergeCell ref="C29:G29"/>
    <mergeCell ref="H29:H30"/>
    <mergeCell ref="C18:G18"/>
    <mergeCell ref="H18:H19"/>
    <mergeCell ref="A1:H1"/>
    <mergeCell ref="A2:B4"/>
    <mergeCell ref="A17:H17"/>
    <mergeCell ref="A18:B20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9"/>
  <sheetViews>
    <sheetView showGridLines="0" workbookViewId="0">
      <selection activeCell="C19" sqref="C19"/>
    </sheetView>
  </sheetViews>
  <sheetFormatPr baseColWidth="10" defaultRowHeight="11.25" x14ac:dyDescent="0.2"/>
  <cols>
    <col min="1" max="1" width="1.33203125" style="1" customWidth="1"/>
    <col min="2" max="2" width="79" style="1" customWidth="1"/>
    <col min="3" max="8" width="18.33203125" style="1" customWidth="1"/>
    <col min="9" max="16384" width="12" style="1"/>
  </cols>
  <sheetData>
    <row r="1" spans="1:8" ht="50.1" customHeight="1" x14ac:dyDescent="0.2">
      <c r="A1" s="36" t="s">
        <v>141</v>
      </c>
      <c r="B1" s="37"/>
      <c r="C1" s="37"/>
      <c r="D1" s="37"/>
      <c r="E1" s="37"/>
      <c r="F1" s="37"/>
      <c r="G1" s="37"/>
      <c r="H1" s="38"/>
    </row>
    <row r="2" spans="1:8" x14ac:dyDescent="0.2">
      <c r="A2" s="41" t="s">
        <v>57</v>
      </c>
      <c r="B2" s="42"/>
      <c r="C2" s="36" t="s">
        <v>63</v>
      </c>
      <c r="D2" s="37"/>
      <c r="E2" s="37"/>
      <c r="F2" s="37"/>
      <c r="G2" s="38"/>
      <c r="H2" s="39" t="s">
        <v>62</v>
      </c>
    </row>
    <row r="3" spans="1:8" ht="24.95" customHeight="1" x14ac:dyDescent="0.2">
      <c r="A3" s="43"/>
      <c r="B3" s="44"/>
      <c r="C3" s="6" t="s">
        <v>58</v>
      </c>
      <c r="D3" s="6" t="s">
        <v>128</v>
      </c>
      <c r="E3" s="6" t="s">
        <v>59</v>
      </c>
      <c r="F3" s="6" t="s">
        <v>60</v>
      </c>
      <c r="G3" s="6" t="s">
        <v>61</v>
      </c>
      <c r="H3" s="40"/>
    </row>
    <row r="4" spans="1:8" x14ac:dyDescent="0.2">
      <c r="A4" s="45"/>
      <c r="B4" s="46"/>
      <c r="C4" s="7">
        <v>1</v>
      </c>
      <c r="D4" s="7">
        <v>2</v>
      </c>
      <c r="E4" s="7" t="s">
        <v>129</v>
      </c>
      <c r="F4" s="7">
        <v>4</v>
      </c>
      <c r="G4" s="7">
        <v>5</v>
      </c>
      <c r="H4" s="7" t="s">
        <v>130</v>
      </c>
    </row>
    <row r="5" spans="1:8" x14ac:dyDescent="0.2">
      <c r="A5" s="21" t="s">
        <v>15</v>
      </c>
      <c r="B5" s="20"/>
      <c r="C5" s="32">
        <f t="shared" ref="C5:H5" si="0">SUM(C6:C13)</f>
        <v>0</v>
      </c>
      <c r="D5" s="32">
        <f t="shared" si="0"/>
        <v>0</v>
      </c>
      <c r="E5" s="32">
        <f t="shared" si="0"/>
        <v>0</v>
      </c>
      <c r="F5" s="32">
        <f t="shared" si="0"/>
        <v>0</v>
      </c>
      <c r="G5" s="32">
        <f t="shared" si="0"/>
        <v>0</v>
      </c>
      <c r="H5" s="32">
        <f t="shared" si="0"/>
        <v>0</v>
      </c>
    </row>
    <row r="6" spans="1:8" x14ac:dyDescent="0.2">
      <c r="A6" s="19"/>
      <c r="B6" s="22" t="s">
        <v>41</v>
      </c>
      <c r="C6" s="10">
        <v>0</v>
      </c>
      <c r="D6" s="10">
        <v>0</v>
      </c>
      <c r="E6" s="10">
        <f>C6+D6</f>
        <v>0</v>
      </c>
      <c r="F6" s="10">
        <v>0</v>
      </c>
      <c r="G6" s="10">
        <v>0</v>
      </c>
      <c r="H6" s="10">
        <f>E6-F6</f>
        <v>0</v>
      </c>
    </row>
    <row r="7" spans="1:8" x14ac:dyDescent="0.2">
      <c r="A7" s="19"/>
      <c r="B7" s="22" t="s">
        <v>16</v>
      </c>
      <c r="C7" s="10">
        <v>0</v>
      </c>
      <c r="D7" s="10">
        <v>0</v>
      </c>
      <c r="E7" s="10">
        <f t="shared" ref="E7:E13" si="1">C7+D7</f>
        <v>0</v>
      </c>
      <c r="F7" s="10">
        <v>0</v>
      </c>
      <c r="G7" s="10">
        <v>0</v>
      </c>
      <c r="H7" s="10">
        <f t="shared" ref="H7:H13" si="2">E7-F7</f>
        <v>0</v>
      </c>
    </row>
    <row r="8" spans="1:8" x14ac:dyDescent="0.2">
      <c r="A8" s="19"/>
      <c r="B8" s="22" t="s">
        <v>136</v>
      </c>
      <c r="C8" s="10">
        <v>0</v>
      </c>
      <c r="D8" s="10">
        <v>0</v>
      </c>
      <c r="E8" s="10">
        <f t="shared" si="1"/>
        <v>0</v>
      </c>
      <c r="F8" s="10">
        <v>0</v>
      </c>
      <c r="G8" s="10">
        <v>0</v>
      </c>
      <c r="H8" s="10">
        <f t="shared" si="2"/>
        <v>0</v>
      </c>
    </row>
    <row r="9" spans="1:8" x14ac:dyDescent="0.2">
      <c r="A9" s="19"/>
      <c r="B9" s="22" t="s">
        <v>3</v>
      </c>
      <c r="C9" s="10">
        <v>0</v>
      </c>
      <c r="D9" s="10">
        <v>0</v>
      </c>
      <c r="E9" s="10">
        <f t="shared" si="1"/>
        <v>0</v>
      </c>
      <c r="F9" s="10">
        <v>0</v>
      </c>
      <c r="G9" s="10">
        <v>0</v>
      </c>
      <c r="H9" s="10">
        <f t="shared" si="2"/>
        <v>0</v>
      </c>
    </row>
    <row r="10" spans="1:8" x14ac:dyDescent="0.2">
      <c r="A10" s="19"/>
      <c r="B10" s="22" t="s">
        <v>22</v>
      </c>
      <c r="C10" s="10">
        <v>0</v>
      </c>
      <c r="D10" s="10">
        <v>0</v>
      </c>
      <c r="E10" s="10">
        <f t="shared" si="1"/>
        <v>0</v>
      </c>
      <c r="F10" s="10">
        <v>0</v>
      </c>
      <c r="G10" s="10">
        <v>0</v>
      </c>
      <c r="H10" s="10">
        <f t="shared" si="2"/>
        <v>0</v>
      </c>
    </row>
    <row r="11" spans="1:8" x14ac:dyDescent="0.2">
      <c r="A11" s="19"/>
      <c r="B11" s="22" t="s">
        <v>17</v>
      </c>
      <c r="C11" s="10">
        <v>0</v>
      </c>
      <c r="D11" s="10">
        <v>0</v>
      </c>
      <c r="E11" s="10">
        <f t="shared" si="1"/>
        <v>0</v>
      </c>
      <c r="F11" s="10">
        <v>0</v>
      </c>
      <c r="G11" s="10">
        <v>0</v>
      </c>
      <c r="H11" s="10">
        <f t="shared" si="2"/>
        <v>0</v>
      </c>
    </row>
    <row r="12" spans="1:8" x14ac:dyDescent="0.2">
      <c r="A12" s="19"/>
      <c r="B12" s="22" t="s">
        <v>42</v>
      </c>
      <c r="C12" s="10">
        <v>0</v>
      </c>
      <c r="D12" s="10">
        <v>0</v>
      </c>
      <c r="E12" s="10">
        <f t="shared" si="1"/>
        <v>0</v>
      </c>
      <c r="F12" s="10">
        <v>0</v>
      </c>
      <c r="G12" s="10">
        <v>0</v>
      </c>
      <c r="H12" s="10">
        <f t="shared" si="2"/>
        <v>0</v>
      </c>
    </row>
    <row r="13" spans="1:8" x14ac:dyDescent="0.2">
      <c r="A13" s="19"/>
      <c r="B13" s="22" t="s">
        <v>18</v>
      </c>
      <c r="C13" s="10">
        <v>0</v>
      </c>
      <c r="D13" s="10">
        <v>0</v>
      </c>
      <c r="E13" s="10">
        <f t="shared" si="1"/>
        <v>0</v>
      </c>
      <c r="F13" s="10">
        <v>0</v>
      </c>
      <c r="G13" s="10">
        <v>0</v>
      </c>
      <c r="H13" s="10">
        <f t="shared" si="2"/>
        <v>0</v>
      </c>
    </row>
    <row r="14" spans="1:8" x14ac:dyDescent="0.2">
      <c r="A14" s="21" t="s">
        <v>19</v>
      </c>
      <c r="B14" s="23"/>
      <c r="C14" s="32">
        <f t="shared" ref="C14:H14" si="3">SUM(C15:C21)</f>
        <v>50080358.020000003</v>
      </c>
      <c r="D14" s="32">
        <f t="shared" si="3"/>
        <v>0</v>
      </c>
      <c r="E14" s="32">
        <f t="shared" si="3"/>
        <v>50080358.020000003</v>
      </c>
      <c r="F14" s="32">
        <f t="shared" si="3"/>
        <v>31842041</v>
      </c>
      <c r="G14" s="32">
        <f t="shared" si="3"/>
        <v>31842041</v>
      </c>
      <c r="H14" s="32">
        <f t="shared" si="3"/>
        <v>18238317.020000003</v>
      </c>
    </row>
    <row r="15" spans="1:8" x14ac:dyDescent="0.2">
      <c r="A15" s="19"/>
      <c r="B15" s="22" t="s">
        <v>43</v>
      </c>
      <c r="C15" s="10">
        <v>0</v>
      </c>
      <c r="D15" s="10">
        <v>0</v>
      </c>
      <c r="E15" s="10">
        <f>C15+D15</f>
        <v>0</v>
      </c>
      <c r="F15" s="10">
        <v>0</v>
      </c>
      <c r="G15" s="10">
        <v>0</v>
      </c>
      <c r="H15" s="10">
        <f t="shared" ref="H15:H21" si="4">E15-F15</f>
        <v>0</v>
      </c>
    </row>
    <row r="16" spans="1:8" x14ac:dyDescent="0.2">
      <c r="A16" s="19"/>
      <c r="B16" s="22" t="s">
        <v>27</v>
      </c>
      <c r="C16" s="10">
        <v>0</v>
      </c>
      <c r="D16" s="10">
        <v>0</v>
      </c>
      <c r="E16" s="10">
        <f t="shared" ref="E16:E21" si="5">C16+D16</f>
        <v>0</v>
      </c>
      <c r="F16" s="10">
        <v>0</v>
      </c>
      <c r="G16" s="10">
        <v>0</v>
      </c>
      <c r="H16" s="10">
        <f t="shared" si="4"/>
        <v>0</v>
      </c>
    </row>
    <row r="17" spans="1:8" x14ac:dyDescent="0.2">
      <c r="A17" s="19"/>
      <c r="B17" s="22" t="s">
        <v>20</v>
      </c>
      <c r="C17" s="10">
        <v>0</v>
      </c>
      <c r="D17" s="10">
        <v>0</v>
      </c>
      <c r="E17" s="10">
        <f t="shared" si="5"/>
        <v>0</v>
      </c>
      <c r="F17" s="10">
        <v>0</v>
      </c>
      <c r="G17" s="10">
        <v>0</v>
      </c>
      <c r="H17" s="10">
        <f t="shared" si="4"/>
        <v>0</v>
      </c>
    </row>
    <row r="18" spans="1:8" x14ac:dyDescent="0.2">
      <c r="A18" s="19"/>
      <c r="B18" s="22" t="s">
        <v>44</v>
      </c>
      <c r="C18" s="10">
        <v>0</v>
      </c>
      <c r="D18" s="10">
        <v>0</v>
      </c>
      <c r="E18" s="10">
        <f t="shared" si="5"/>
        <v>0</v>
      </c>
      <c r="F18" s="10">
        <v>0</v>
      </c>
      <c r="G18" s="10">
        <v>0</v>
      </c>
      <c r="H18" s="10">
        <f t="shared" si="4"/>
        <v>0</v>
      </c>
    </row>
    <row r="19" spans="1:8" x14ac:dyDescent="0.2">
      <c r="A19" s="19"/>
      <c r="B19" s="22" t="s">
        <v>45</v>
      </c>
      <c r="C19" s="10">
        <v>0</v>
      </c>
      <c r="D19" s="10">
        <v>0</v>
      </c>
      <c r="E19" s="10">
        <f t="shared" si="5"/>
        <v>0</v>
      </c>
      <c r="F19" s="10">
        <v>0</v>
      </c>
      <c r="G19" s="10">
        <v>0</v>
      </c>
      <c r="H19" s="10">
        <f t="shared" si="4"/>
        <v>0</v>
      </c>
    </row>
    <row r="20" spans="1:8" x14ac:dyDescent="0.2">
      <c r="A20" s="19"/>
      <c r="B20" s="22" t="s">
        <v>46</v>
      </c>
      <c r="C20" s="10">
        <v>50080358.020000003</v>
      </c>
      <c r="D20" s="10">
        <v>0</v>
      </c>
      <c r="E20" s="10">
        <f t="shared" si="5"/>
        <v>50080358.020000003</v>
      </c>
      <c r="F20" s="10">
        <v>31842041</v>
      </c>
      <c r="G20" s="10">
        <v>31842041</v>
      </c>
      <c r="H20" s="10">
        <f t="shared" si="4"/>
        <v>18238317.020000003</v>
      </c>
    </row>
    <row r="21" spans="1:8" x14ac:dyDescent="0.2">
      <c r="A21" s="19"/>
      <c r="B21" s="22" t="s">
        <v>4</v>
      </c>
      <c r="C21" s="10">
        <v>0</v>
      </c>
      <c r="D21" s="10">
        <v>0</v>
      </c>
      <c r="E21" s="10">
        <f t="shared" si="5"/>
        <v>0</v>
      </c>
      <c r="F21" s="10">
        <v>0</v>
      </c>
      <c r="G21" s="10">
        <v>0</v>
      </c>
      <c r="H21" s="10">
        <f t="shared" si="4"/>
        <v>0</v>
      </c>
    </row>
    <row r="22" spans="1:8" x14ac:dyDescent="0.2">
      <c r="A22" s="21" t="s">
        <v>47</v>
      </c>
      <c r="B22" s="23"/>
      <c r="C22" s="32">
        <f t="shared" ref="C22:H22" si="6">SUM(C23:C31)</f>
        <v>0</v>
      </c>
      <c r="D22" s="32">
        <f t="shared" si="6"/>
        <v>0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</row>
    <row r="23" spans="1:8" x14ac:dyDescent="0.2">
      <c r="A23" s="19"/>
      <c r="B23" s="22" t="s">
        <v>28</v>
      </c>
      <c r="C23" s="10">
        <v>0</v>
      </c>
      <c r="D23" s="10">
        <v>0</v>
      </c>
      <c r="E23" s="10">
        <f>C23+D23</f>
        <v>0</v>
      </c>
      <c r="F23" s="10">
        <v>0</v>
      </c>
      <c r="G23" s="10">
        <v>0</v>
      </c>
      <c r="H23" s="10">
        <f t="shared" ref="H23:H31" si="7">E23-F23</f>
        <v>0</v>
      </c>
    </row>
    <row r="24" spans="1:8" x14ac:dyDescent="0.2">
      <c r="A24" s="19"/>
      <c r="B24" s="22" t="s">
        <v>23</v>
      </c>
      <c r="C24" s="10">
        <v>0</v>
      </c>
      <c r="D24" s="10">
        <v>0</v>
      </c>
      <c r="E24" s="10">
        <f t="shared" ref="E24:E31" si="8">C24+D24</f>
        <v>0</v>
      </c>
      <c r="F24" s="10">
        <v>0</v>
      </c>
      <c r="G24" s="10">
        <v>0</v>
      </c>
      <c r="H24" s="10">
        <f t="shared" si="7"/>
        <v>0</v>
      </c>
    </row>
    <row r="25" spans="1:8" x14ac:dyDescent="0.2">
      <c r="A25" s="19"/>
      <c r="B25" s="22" t="s">
        <v>29</v>
      </c>
      <c r="C25" s="10">
        <v>0</v>
      </c>
      <c r="D25" s="10">
        <v>0</v>
      </c>
      <c r="E25" s="10">
        <f t="shared" si="8"/>
        <v>0</v>
      </c>
      <c r="F25" s="10">
        <v>0</v>
      </c>
      <c r="G25" s="10">
        <v>0</v>
      </c>
      <c r="H25" s="10">
        <f t="shared" si="7"/>
        <v>0</v>
      </c>
    </row>
    <row r="26" spans="1:8" x14ac:dyDescent="0.2">
      <c r="A26" s="19"/>
      <c r="B26" s="22" t="s">
        <v>48</v>
      </c>
      <c r="C26" s="10">
        <v>0</v>
      </c>
      <c r="D26" s="10">
        <v>0</v>
      </c>
      <c r="E26" s="10">
        <f t="shared" si="8"/>
        <v>0</v>
      </c>
      <c r="F26" s="10">
        <v>0</v>
      </c>
      <c r="G26" s="10">
        <v>0</v>
      </c>
      <c r="H26" s="10">
        <f t="shared" si="7"/>
        <v>0</v>
      </c>
    </row>
    <row r="27" spans="1:8" x14ac:dyDescent="0.2">
      <c r="A27" s="19"/>
      <c r="B27" s="22" t="s">
        <v>21</v>
      </c>
      <c r="C27" s="10">
        <v>0</v>
      </c>
      <c r="D27" s="10">
        <v>0</v>
      </c>
      <c r="E27" s="10">
        <f t="shared" si="8"/>
        <v>0</v>
      </c>
      <c r="F27" s="10">
        <v>0</v>
      </c>
      <c r="G27" s="10">
        <v>0</v>
      </c>
      <c r="H27" s="10">
        <f t="shared" si="7"/>
        <v>0</v>
      </c>
    </row>
    <row r="28" spans="1:8" x14ac:dyDescent="0.2">
      <c r="A28" s="19"/>
      <c r="B28" s="22" t="s">
        <v>5</v>
      </c>
      <c r="C28" s="10">
        <v>0</v>
      </c>
      <c r="D28" s="10">
        <v>0</v>
      </c>
      <c r="E28" s="10">
        <f t="shared" si="8"/>
        <v>0</v>
      </c>
      <c r="F28" s="10">
        <v>0</v>
      </c>
      <c r="G28" s="10">
        <v>0</v>
      </c>
      <c r="H28" s="10">
        <f t="shared" si="7"/>
        <v>0</v>
      </c>
    </row>
    <row r="29" spans="1:8" x14ac:dyDescent="0.2">
      <c r="A29" s="19"/>
      <c r="B29" s="22" t="s">
        <v>6</v>
      </c>
      <c r="C29" s="10">
        <v>0</v>
      </c>
      <c r="D29" s="10">
        <v>0</v>
      </c>
      <c r="E29" s="10">
        <f t="shared" si="8"/>
        <v>0</v>
      </c>
      <c r="F29" s="10">
        <v>0</v>
      </c>
      <c r="G29" s="10">
        <v>0</v>
      </c>
      <c r="H29" s="10">
        <f t="shared" si="7"/>
        <v>0</v>
      </c>
    </row>
    <row r="30" spans="1:8" x14ac:dyDescent="0.2">
      <c r="A30" s="19"/>
      <c r="B30" s="22" t="s">
        <v>49</v>
      </c>
      <c r="C30" s="10">
        <v>0</v>
      </c>
      <c r="D30" s="10">
        <v>0</v>
      </c>
      <c r="E30" s="10">
        <f t="shared" si="8"/>
        <v>0</v>
      </c>
      <c r="F30" s="10">
        <v>0</v>
      </c>
      <c r="G30" s="10">
        <v>0</v>
      </c>
      <c r="H30" s="10">
        <f t="shared" si="7"/>
        <v>0</v>
      </c>
    </row>
    <row r="31" spans="1:8" x14ac:dyDescent="0.2">
      <c r="A31" s="19"/>
      <c r="B31" s="22" t="s">
        <v>30</v>
      </c>
      <c r="C31" s="10">
        <v>0</v>
      </c>
      <c r="D31" s="10">
        <v>0</v>
      </c>
      <c r="E31" s="10">
        <f t="shared" si="8"/>
        <v>0</v>
      </c>
      <c r="F31" s="10">
        <v>0</v>
      </c>
      <c r="G31" s="10">
        <v>0</v>
      </c>
      <c r="H31" s="10">
        <f t="shared" si="7"/>
        <v>0</v>
      </c>
    </row>
    <row r="32" spans="1:8" x14ac:dyDescent="0.2">
      <c r="A32" s="21" t="s">
        <v>31</v>
      </c>
      <c r="B32" s="23"/>
      <c r="C32" s="32">
        <f t="shared" ref="C32:H32" si="9">SUM(C33:C36)</f>
        <v>0</v>
      </c>
      <c r="D32" s="32">
        <f t="shared" si="9"/>
        <v>0</v>
      </c>
      <c r="E32" s="32">
        <f t="shared" si="9"/>
        <v>0</v>
      </c>
      <c r="F32" s="32">
        <f t="shared" si="9"/>
        <v>0</v>
      </c>
      <c r="G32" s="32">
        <f t="shared" si="9"/>
        <v>0</v>
      </c>
      <c r="H32" s="32">
        <f t="shared" si="9"/>
        <v>0</v>
      </c>
    </row>
    <row r="33" spans="1:8" x14ac:dyDescent="0.2">
      <c r="A33" s="19"/>
      <c r="B33" s="22" t="s">
        <v>50</v>
      </c>
      <c r="C33" s="10">
        <v>0</v>
      </c>
      <c r="D33" s="10">
        <v>0</v>
      </c>
      <c r="E33" s="10">
        <f>C33+D33</f>
        <v>0</v>
      </c>
      <c r="F33" s="10">
        <v>0</v>
      </c>
      <c r="G33" s="10">
        <v>0</v>
      </c>
      <c r="H33" s="10">
        <f t="shared" ref="H33:H36" si="10">E33-F33</f>
        <v>0</v>
      </c>
    </row>
    <row r="34" spans="1:8" ht="11.25" customHeight="1" x14ac:dyDescent="0.2">
      <c r="A34" s="19"/>
      <c r="B34" s="22" t="s">
        <v>24</v>
      </c>
      <c r="C34" s="10">
        <v>0</v>
      </c>
      <c r="D34" s="10">
        <v>0</v>
      </c>
      <c r="E34" s="10">
        <f t="shared" ref="E34:E36" si="11">C34+D34</f>
        <v>0</v>
      </c>
      <c r="F34" s="10">
        <v>0</v>
      </c>
      <c r="G34" s="10">
        <v>0</v>
      </c>
      <c r="H34" s="10">
        <f t="shared" si="10"/>
        <v>0</v>
      </c>
    </row>
    <row r="35" spans="1:8" x14ac:dyDescent="0.2">
      <c r="A35" s="19"/>
      <c r="B35" s="22" t="s">
        <v>32</v>
      </c>
      <c r="C35" s="10">
        <v>0</v>
      </c>
      <c r="D35" s="10">
        <v>0</v>
      </c>
      <c r="E35" s="10">
        <f t="shared" si="11"/>
        <v>0</v>
      </c>
      <c r="F35" s="10">
        <v>0</v>
      </c>
      <c r="G35" s="10">
        <v>0</v>
      </c>
      <c r="H35" s="10">
        <f t="shared" si="10"/>
        <v>0</v>
      </c>
    </row>
    <row r="36" spans="1:8" x14ac:dyDescent="0.2">
      <c r="A36" s="19"/>
      <c r="B36" s="22" t="s">
        <v>7</v>
      </c>
      <c r="C36" s="10">
        <v>0</v>
      </c>
      <c r="D36" s="10">
        <v>0</v>
      </c>
      <c r="E36" s="10">
        <f t="shared" si="11"/>
        <v>0</v>
      </c>
      <c r="F36" s="10">
        <v>0</v>
      </c>
      <c r="G36" s="10">
        <v>0</v>
      </c>
      <c r="H36" s="10">
        <f t="shared" si="10"/>
        <v>0</v>
      </c>
    </row>
    <row r="37" spans="1:8" x14ac:dyDescent="0.2">
      <c r="A37" s="24"/>
      <c r="B37" s="28" t="s">
        <v>56</v>
      </c>
      <c r="C37" s="35">
        <f t="shared" ref="C37:H37" si="12">SUM(C32+C22+C14+C5)</f>
        <v>50080358.020000003</v>
      </c>
      <c r="D37" s="35">
        <f t="shared" si="12"/>
        <v>0</v>
      </c>
      <c r="E37" s="35">
        <f t="shared" si="12"/>
        <v>50080358.020000003</v>
      </c>
      <c r="F37" s="35">
        <f t="shared" si="12"/>
        <v>31842041</v>
      </c>
      <c r="G37" s="35">
        <f t="shared" si="12"/>
        <v>31842041</v>
      </c>
      <c r="H37" s="35">
        <f t="shared" si="12"/>
        <v>18238317.020000003</v>
      </c>
    </row>
    <row r="39" spans="1:8" x14ac:dyDescent="0.2">
      <c r="A39" s="1" t="s">
        <v>133</v>
      </c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2018-07-14T22:21:14Z</cp:lastPrinted>
  <dcterms:created xsi:type="dcterms:W3CDTF">2014-02-10T03:37:14Z</dcterms:created>
  <dcterms:modified xsi:type="dcterms:W3CDTF">2022-10-18T16:20:15Z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