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FORMATOS DIGITAL\"/>
    </mc:Choice>
  </mc:AlternateContent>
  <xr:revisionPtr revIDLastSave="0" documentId="13_ncr:1_{828F9BF7-6DED-4728-81A6-EB1D8BE1DA8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6" l="1"/>
  <c r="F65" i="6"/>
  <c r="F57" i="6"/>
  <c r="F53" i="6"/>
  <c r="F43" i="6"/>
  <c r="F33" i="6"/>
  <c r="F23" i="6"/>
  <c r="F13" i="6"/>
  <c r="F5" i="6"/>
  <c r="G39" i="4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0" i="6"/>
  <c r="H39" i="6"/>
  <c r="H36" i="6"/>
  <c r="H35" i="6"/>
  <c r="H20" i="6"/>
  <c r="H16" i="6"/>
  <c r="H11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E5" i="6"/>
  <c r="C77" i="6"/>
  <c r="D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<sst xmlns="http://schemas.openxmlformats.org/spreadsheetml/2006/main" count="203" uniqueCount="142">
  <si>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</si>
  <si>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</si>
  <si>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</si>
  <si>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</si>
  <si>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</si>
  <si>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</si>
  <si>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</si>
  <si>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</si>
  <si>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</si>
  <si>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</si>
  <si>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</si>
  <si>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</si>
  <si>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</si>
  <si>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</si>
  <si>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</si>
  <si>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</si>
  <si>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</si>
  <si>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</si>
  <si>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</si>
  <si>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</si>
  <si>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</si>
  <si>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</si>
  <si>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</si>
  <si>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</si>
  <si>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</si>
  <si>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</si>
  <si>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</si>
  <si>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</si>
  <si>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</si>
  <si>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</si>
  <si>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</si>
  <si>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</si>
  <si>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</si>
  <si>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</si>
  <si>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</si>
  <si>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</si>
  <si>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</si>
  <si>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</si>
  <si>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</si>
  <si>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</si>
  <si>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</si>
  <si>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</si>
  <si>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</si>
  <si>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</si>
  <si>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</si>
  <si>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</si>
  <si>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</si>
  <si>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</si>
  <si>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</si>
  <si>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</si>
  <si>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</si>
  <si>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</si>
  <si>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</si>
  <si>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</si>
  <si>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</si>
  <si>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</si>
  <si>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</si>
  <si>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</si>
  <si>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</si>
  <si>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</si>
  <si>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</si>
  <si>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</si>
  <si>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</si>
  <si>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</si>
  <si>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</si>
  <si>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</si>
  <si>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</si>
  <si>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</si>
  <si>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</si>
  <si>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</si>
  <si>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</si>
  <si>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</si>
  <si>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</si>
  <si>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</si>
  <si>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</si>
  <si>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</si>
  <si>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</si>
  <si>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</si>
  <si>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</si>
  <si>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</si>
  <si>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</si>
  <si>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</si>
  <si>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</si>
  <si>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</si>
  <si>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</si>
  <si>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</si>
  <si>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</si>
  <si>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</si>
  <si>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</si>
  <si>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</si>
  <si>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</si>
  <si>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</si>
  <si>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</si>
  <si>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</si>
  <si>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</si>
  <si>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</si>
  <si>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</si>
  <si>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</si>
  <si>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</si>
  <si>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</si>
  <si>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</si>
  <si>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</si>
  <si>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</si>
  <si>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</si>
  <si>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</si>
  <si>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</si>
  <si>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</si>
  <si>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</si>
  <si>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</si>
  <si>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</si>
  <si>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</si>
  <si>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</si>
  <si>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</si>
  <si>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</si>
  <si>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</si>
  <si>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</si>
  <si>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</si>
  <si>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</si>
  <si>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</si>
  <si>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</si>
  <si>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</si>
  <si>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</si>
  <si>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</si>
  <si>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</si>
  <si>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</si>
  <si>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</si>
  <si>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</si>
  <si>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</si>
  <si>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</si>
  <si>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</si>
  <si>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</si>
  <si>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</si>
  <si>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</si>
  <si>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</si>
  <si>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</si>
  <si>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</si>
  <si>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</si>
  <si>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para el Desarrollo Integral de la Familia del Municipio de Salamanca, Guanajuato.
Estado Analítico del Ejercicio del Presupuesto de Egresos
Clasificación por Objeto del Gasto (Capítulo y Concepto)
Del 1 de Enero al 30 de Septiembre de 2022</t>
  </si>
  <si>
    <t>Sistema para el Desarrollo Integral de la Familia del Municipio de Salamanca, Guanajuato.
Estado Analítico del Ejercicio del Presupuesto de Egresos
Clasificación Económica (por Tipo de Gasto)
Del 1 de Enero al 30 de Septiembre de 2022</t>
  </si>
  <si>
    <t>31120-8201 DIF SALAMANCA</t>
  </si>
  <si>
    <t>Sistema para el Desarrollo Integral de la Familia del Municipio de Salamanca, Guanajuato.
Estado Analítico del Ejercicio del Presupuesto de Egresos
Clasificación Administrativa
Del 1 de Enero al 30 de Septiembre de 2022</t>
  </si>
  <si>
    <t>Sistema para el Desarrollo Integral de la Familia del Municipio de Salamanca, Guanajuato.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</si>
</sst>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28" workbookViewId="0">
      <selection activeCell="F22" sqref="F22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137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26" t="s">
        <v>64</v>
      </c>
      <c r="B5" s="4"/>
      <c r="C5" s="31">
        <f>SUM(C6:C12)</f>
        <v>41265172.410000004</v>
      </c>
      <c r="D5" s="31">
        <f>SUM(D6:D12)</f>
        <v>0</v>
      </c>
      <c r="E5" s="31">
        <f>C5+D5</f>
        <v>41265172.410000004</v>
      </c>
      <c r="F5" s="31">
        <f>SUM(F6:F12)</f>
        <v>25932211.630000003</v>
      </c>
      <c r="G5" s="31">
        <f>SUM(G6:G12)</f>
        <v>25932211.630000003</v>
      </c>
      <c r="H5" s="31">
        <f>E5-F5</f>
        <v>15332960.780000001</v>
      </c>
    </row>
    <row r="6" spans="1:8" x14ac:dyDescent="0.2">
      <c r="A6" s="25">
        <v>1100</v>
      </c>
      <c r="B6" s="8" t="s">
        <v>73</v>
      </c>
      <c r="C6" s="10">
        <v>25635592.5</v>
      </c>
      <c r="D6" s="10">
        <v>-1246.43</v>
      </c>
      <c r="E6" s="10">
        <f t="shared" ref="E6:E69" si="0">C6+D6</f>
        <v>25634346.07</v>
      </c>
      <c r="F6" s="10">
        <v>17549978.530000001</v>
      </c>
      <c r="G6" s="10">
        <v>17549978.530000001</v>
      </c>
      <c r="H6" s="10">
        <f t="shared" ref="H6:H69" si="1">E6-F6</f>
        <v>8084367.5399999991</v>
      </c>
    </row>
    <row r="7" spans="1:8" x14ac:dyDescent="0.2">
      <c r="A7" s="25">
        <v>1200</v>
      </c>
      <c r="B7" s="8" t="s">
        <v>74</v>
      </c>
      <c r="C7" s="10">
        <v>10000</v>
      </c>
      <c r="D7" s="10">
        <v>0</v>
      </c>
      <c r="E7" s="10">
        <f t="shared" si="0"/>
        <v>10000</v>
      </c>
      <c r="F7" s="10">
        <v>3463.94</v>
      </c>
      <c r="G7" s="10">
        <v>3463.94</v>
      </c>
      <c r="H7" s="10">
        <f t="shared" si="1"/>
        <v>6536.0599999999995</v>
      </c>
    </row>
    <row r="8" spans="1:8" x14ac:dyDescent="0.2">
      <c r="A8" s="25">
        <v>1300</v>
      </c>
      <c r="B8" s="8" t="s">
        <v>75</v>
      </c>
      <c r="C8" s="10">
        <v>3978951.24</v>
      </c>
      <c r="D8" s="10">
        <v>1639</v>
      </c>
      <c r="E8" s="10">
        <f t="shared" si="0"/>
        <v>3980590.24</v>
      </c>
      <c r="F8" s="10">
        <v>881467.68</v>
      </c>
      <c r="G8" s="10">
        <v>881467.68</v>
      </c>
      <c r="H8" s="10">
        <f t="shared" si="1"/>
        <v>3099122.56</v>
      </c>
    </row>
    <row r="9" spans="1:8" x14ac:dyDescent="0.2">
      <c r="A9" s="25">
        <v>1400</v>
      </c>
      <c r="B9" s="8" t="s">
        <v>34</v>
      </c>
      <c r="C9" s="10">
        <v>6679951.7400000002</v>
      </c>
      <c r="D9" s="10">
        <v>952.93</v>
      </c>
      <c r="E9" s="10">
        <f t="shared" si="0"/>
        <v>6680904.6699999999</v>
      </c>
      <c r="F9" s="10">
        <v>4302127.59</v>
      </c>
      <c r="G9" s="10">
        <v>4302127.59</v>
      </c>
      <c r="H9" s="10">
        <f t="shared" si="1"/>
        <v>2378777.08</v>
      </c>
    </row>
    <row r="10" spans="1:8" x14ac:dyDescent="0.2">
      <c r="A10" s="25">
        <v>1500</v>
      </c>
      <c r="B10" s="8" t="s">
        <v>76</v>
      </c>
      <c r="C10" s="10">
        <v>3678897.3</v>
      </c>
      <c r="D10" s="10">
        <v>-1345.5</v>
      </c>
      <c r="E10" s="10">
        <f t="shared" si="0"/>
        <v>3677551.8</v>
      </c>
      <c r="F10" s="10">
        <v>2322682.67</v>
      </c>
      <c r="G10" s="10">
        <v>2322682.67</v>
      </c>
      <c r="H10" s="10">
        <f t="shared" si="1"/>
        <v>1354869.13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77</v>
      </c>
      <c r="C12" s="10">
        <v>1281779.6299999999</v>
      </c>
      <c r="D12" s="10">
        <v>0</v>
      </c>
      <c r="E12" s="10">
        <f t="shared" si="0"/>
        <v>1281779.6299999999</v>
      </c>
      <c r="F12" s="10">
        <v>872491.22</v>
      </c>
      <c r="G12" s="10">
        <v>872491.22</v>
      </c>
      <c r="H12" s="10">
        <f t="shared" si="1"/>
        <v>409288.40999999992</v>
      </c>
    </row>
    <row r="13" spans="1:8" x14ac:dyDescent="0.2">
      <c r="A13" s="26" t="s">
        <v>65</v>
      </c>
      <c r="B13" s="4"/>
      <c r="C13" s="32">
        <f>SUM(C14:C22)</f>
        <v>2730190</v>
      </c>
      <c r="D13" s="32">
        <f>SUM(D14:D22)</f>
        <v>0</v>
      </c>
      <c r="E13" s="32">
        <f t="shared" si="0"/>
        <v>2730190</v>
      </c>
      <c r="F13" s="32">
        <f>SUM(F14:F22)</f>
        <v>2028679.3199999998</v>
      </c>
      <c r="G13" s="32">
        <f>SUM(G14:G22)</f>
        <v>2028679.3199999998</v>
      </c>
      <c r="H13" s="32">
        <f t="shared" si="1"/>
        <v>701510.68000000017</v>
      </c>
    </row>
    <row r="14" spans="1:8" x14ac:dyDescent="0.2">
      <c r="A14" s="25">
        <v>2100</v>
      </c>
      <c r="B14" s="8" t="s">
        <v>78</v>
      </c>
      <c r="C14" s="10">
        <v>695637</v>
      </c>
      <c r="D14" s="10">
        <v>0</v>
      </c>
      <c r="E14" s="10">
        <f t="shared" si="0"/>
        <v>695637</v>
      </c>
      <c r="F14" s="10">
        <v>597056.39</v>
      </c>
      <c r="G14" s="10">
        <v>597056.39</v>
      </c>
      <c r="H14" s="10">
        <f t="shared" si="1"/>
        <v>98580.609999999986</v>
      </c>
    </row>
    <row r="15" spans="1:8" x14ac:dyDescent="0.2">
      <c r="A15" s="25">
        <v>2200</v>
      </c>
      <c r="B15" s="8" t="s">
        <v>79</v>
      </c>
      <c r="C15" s="10">
        <v>438938</v>
      </c>
      <c r="D15" s="10">
        <v>0</v>
      </c>
      <c r="E15" s="10">
        <f t="shared" si="0"/>
        <v>438938</v>
      </c>
      <c r="F15" s="10">
        <v>432150.23</v>
      </c>
      <c r="G15" s="10">
        <v>432150.23</v>
      </c>
      <c r="H15" s="10">
        <f t="shared" si="1"/>
        <v>6787.7700000000186</v>
      </c>
    </row>
    <row r="16" spans="1:8" x14ac:dyDescent="0.2">
      <c r="A16" s="25">
        <v>2300</v>
      </c>
      <c r="B16" s="8" t="s">
        <v>80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25">
        <v>2400</v>
      </c>
      <c r="B17" s="8" t="s">
        <v>81</v>
      </c>
      <c r="C17" s="10">
        <v>355540</v>
      </c>
      <c r="D17" s="10">
        <v>0</v>
      </c>
      <c r="E17" s="10">
        <f t="shared" si="0"/>
        <v>355540</v>
      </c>
      <c r="F17" s="10">
        <v>248916.9</v>
      </c>
      <c r="G17" s="10">
        <v>248916.9</v>
      </c>
      <c r="H17" s="10">
        <f t="shared" si="1"/>
        <v>106623.1</v>
      </c>
    </row>
    <row r="18" spans="1:8" x14ac:dyDescent="0.2">
      <c r="A18" s="25">
        <v>2500</v>
      </c>
      <c r="B18" s="8" t="s">
        <v>82</v>
      </c>
      <c r="C18" s="10">
        <v>217782</v>
      </c>
      <c r="D18" s="10">
        <v>0</v>
      </c>
      <c r="E18" s="10">
        <f t="shared" si="0"/>
        <v>217782</v>
      </c>
      <c r="F18" s="10">
        <v>133565.9</v>
      </c>
      <c r="G18" s="10">
        <v>133565.9</v>
      </c>
      <c r="H18" s="10">
        <f t="shared" si="1"/>
        <v>84216.1</v>
      </c>
    </row>
    <row r="19" spans="1:8" x14ac:dyDescent="0.2">
      <c r="A19" s="25">
        <v>2600</v>
      </c>
      <c r="B19" s="8" t="s">
        <v>83</v>
      </c>
      <c r="C19" s="10">
        <v>620000</v>
      </c>
      <c r="D19" s="10">
        <v>0</v>
      </c>
      <c r="E19" s="10">
        <f t="shared" si="0"/>
        <v>620000</v>
      </c>
      <c r="F19" s="10">
        <v>459206.71</v>
      </c>
      <c r="G19" s="10">
        <v>459206.71</v>
      </c>
      <c r="H19" s="10">
        <f t="shared" si="1"/>
        <v>160793.28999999998</v>
      </c>
    </row>
    <row r="20" spans="1:8" x14ac:dyDescent="0.2">
      <c r="A20" s="25">
        <v>2700</v>
      </c>
      <c r="B20" s="8" t="s">
        <v>84</v>
      </c>
      <c r="C20" s="10">
        <v>56622</v>
      </c>
      <c r="D20" s="10">
        <v>0</v>
      </c>
      <c r="E20" s="10">
        <f t="shared" si="0"/>
        <v>56622</v>
      </c>
      <c r="F20" s="10">
        <v>34185.699999999997</v>
      </c>
      <c r="G20" s="10">
        <v>34185.699999999997</v>
      </c>
      <c r="H20" s="10">
        <f t="shared" si="1"/>
        <v>22436.300000000003</v>
      </c>
    </row>
    <row r="21" spans="1:8" x14ac:dyDescent="0.2">
      <c r="A21" s="25">
        <v>2800</v>
      </c>
      <c r="B21" s="8" t="s">
        <v>85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86</v>
      </c>
      <c r="C22" s="10">
        <v>345671</v>
      </c>
      <c r="D22" s="10">
        <v>0</v>
      </c>
      <c r="E22" s="10">
        <f t="shared" si="0"/>
        <v>345671</v>
      </c>
      <c r="F22" s="10">
        <v>123597.49</v>
      </c>
      <c r="G22" s="10">
        <v>123597.49</v>
      </c>
      <c r="H22" s="10">
        <f t="shared" si="1"/>
        <v>222073.51</v>
      </c>
    </row>
    <row r="23" spans="1:8" x14ac:dyDescent="0.2">
      <c r="A23" s="26" t="s">
        <v>66</v>
      </c>
      <c r="B23" s="4"/>
      <c r="C23" s="32">
        <f>SUM(C24:C32)</f>
        <v>3126823.5900000003</v>
      </c>
      <c r="D23" s="32">
        <f>SUM(D24:D32)</f>
        <v>0</v>
      </c>
      <c r="E23" s="32">
        <f t="shared" si="0"/>
        <v>3126823.5900000003</v>
      </c>
      <c r="F23" s="32">
        <f>SUM(F24:F32)</f>
        <v>2025431.37</v>
      </c>
      <c r="G23" s="32">
        <f>SUM(G24:G32)</f>
        <v>2025431.37</v>
      </c>
      <c r="H23" s="32">
        <f t="shared" si="1"/>
        <v>1101392.2200000002</v>
      </c>
    </row>
    <row r="24" spans="1:8" x14ac:dyDescent="0.2">
      <c r="A24" s="25">
        <v>3100</v>
      </c>
      <c r="B24" s="8" t="s">
        <v>87</v>
      </c>
      <c r="C24" s="10">
        <v>542698</v>
      </c>
      <c r="D24" s="10">
        <v>0</v>
      </c>
      <c r="E24" s="10">
        <f t="shared" si="0"/>
        <v>542698</v>
      </c>
      <c r="F24" s="10">
        <v>362570.23</v>
      </c>
      <c r="G24" s="10">
        <v>362570.23</v>
      </c>
      <c r="H24" s="10">
        <f t="shared" si="1"/>
        <v>180127.77000000002</v>
      </c>
    </row>
    <row r="25" spans="1:8" x14ac:dyDescent="0.2">
      <c r="A25" s="25">
        <v>3200</v>
      </c>
      <c r="B25" s="8" t="s">
        <v>88</v>
      </c>
      <c r="C25" s="10">
        <v>25600</v>
      </c>
      <c r="D25" s="10">
        <v>0</v>
      </c>
      <c r="E25" s="10">
        <f t="shared" si="0"/>
        <v>25600</v>
      </c>
      <c r="F25" s="10">
        <v>14392</v>
      </c>
      <c r="G25" s="10">
        <v>14392</v>
      </c>
      <c r="H25" s="10">
        <f t="shared" si="1"/>
        <v>11208</v>
      </c>
    </row>
    <row r="26" spans="1:8" x14ac:dyDescent="0.2">
      <c r="A26" s="25">
        <v>3300</v>
      </c>
      <c r="B26" s="8" t="s">
        <v>89</v>
      </c>
      <c r="C26" s="10">
        <v>151148</v>
      </c>
      <c r="D26" s="10">
        <v>0</v>
      </c>
      <c r="E26" s="10">
        <f t="shared" si="0"/>
        <v>151148</v>
      </c>
      <c r="F26" s="10">
        <v>57954.400000000001</v>
      </c>
      <c r="G26" s="10">
        <v>57954.400000000001</v>
      </c>
      <c r="H26" s="10">
        <f t="shared" si="1"/>
        <v>93193.600000000006</v>
      </c>
    </row>
    <row r="27" spans="1:8" x14ac:dyDescent="0.2">
      <c r="A27" s="25">
        <v>3400</v>
      </c>
      <c r="B27" s="8" t="s">
        <v>90</v>
      </c>
      <c r="C27" s="10">
        <v>275417</v>
      </c>
      <c r="D27" s="10">
        <v>0</v>
      </c>
      <c r="E27" s="10">
        <f t="shared" si="0"/>
        <v>275417</v>
      </c>
      <c r="F27" s="10">
        <v>215439.87</v>
      </c>
      <c r="G27" s="10">
        <v>215439.87</v>
      </c>
      <c r="H27" s="10">
        <f t="shared" si="1"/>
        <v>59977.130000000005</v>
      </c>
    </row>
    <row r="28" spans="1:8" x14ac:dyDescent="0.2">
      <c r="A28" s="25">
        <v>3500</v>
      </c>
      <c r="B28" s="8" t="s">
        <v>91</v>
      </c>
      <c r="C28" s="10">
        <v>632073</v>
      </c>
      <c r="D28" s="10">
        <v>0</v>
      </c>
      <c r="E28" s="10">
        <f t="shared" si="0"/>
        <v>632073</v>
      </c>
      <c r="F28" s="10">
        <v>293073.78000000003</v>
      </c>
      <c r="G28" s="10">
        <v>293073.78000000003</v>
      </c>
      <c r="H28" s="10">
        <f t="shared" si="1"/>
        <v>338999.22</v>
      </c>
    </row>
    <row r="29" spans="1:8" x14ac:dyDescent="0.2">
      <c r="A29" s="25">
        <v>3600</v>
      </c>
      <c r="B29" s="8" t="s">
        <v>92</v>
      </c>
      <c r="C29" s="10">
        <v>130000</v>
      </c>
      <c r="D29" s="10">
        <v>0</v>
      </c>
      <c r="E29" s="10">
        <f t="shared" si="0"/>
        <v>130000</v>
      </c>
      <c r="F29" s="10">
        <v>40</v>
      </c>
      <c r="G29" s="10">
        <v>40</v>
      </c>
      <c r="H29" s="10">
        <f t="shared" si="1"/>
        <v>129960</v>
      </c>
    </row>
    <row r="30" spans="1:8" x14ac:dyDescent="0.2">
      <c r="A30" s="25">
        <v>3700</v>
      </c>
      <c r="B30" s="8" t="s">
        <v>93</v>
      </c>
      <c r="C30" s="10">
        <v>24310</v>
      </c>
      <c r="D30" s="10">
        <v>0</v>
      </c>
      <c r="E30" s="10">
        <f t="shared" si="0"/>
        <v>24310</v>
      </c>
      <c r="F30" s="10">
        <v>21723</v>
      </c>
      <c r="G30" s="10">
        <v>21723</v>
      </c>
      <c r="H30" s="10">
        <f t="shared" si="1"/>
        <v>2587</v>
      </c>
    </row>
    <row r="31" spans="1:8" x14ac:dyDescent="0.2">
      <c r="A31" s="25">
        <v>3800</v>
      </c>
      <c r="B31" s="8" t="s">
        <v>94</v>
      </c>
      <c r="C31" s="10">
        <v>410553.43</v>
      </c>
      <c r="D31" s="10">
        <v>0</v>
      </c>
      <c r="E31" s="10">
        <f t="shared" si="0"/>
        <v>410553.43</v>
      </c>
      <c r="F31" s="10">
        <v>410508.95</v>
      </c>
      <c r="G31" s="10">
        <v>410508.95</v>
      </c>
      <c r="H31" s="10">
        <f t="shared" si="1"/>
        <v>44.479999999981374</v>
      </c>
    </row>
    <row r="32" spans="1:8" x14ac:dyDescent="0.2">
      <c r="A32" s="25">
        <v>3900</v>
      </c>
      <c r="B32" s="8" t="s">
        <v>18</v>
      </c>
      <c r="C32" s="10">
        <v>935024.16</v>
      </c>
      <c r="D32" s="10">
        <v>0</v>
      </c>
      <c r="E32" s="10">
        <f t="shared" si="0"/>
        <v>935024.16</v>
      </c>
      <c r="F32" s="10">
        <v>649729.14</v>
      </c>
      <c r="G32" s="10">
        <v>649729.14</v>
      </c>
      <c r="H32" s="10">
        <f t="shared" si="1"/>
        <v>285295.02</v>
      </c>
    </row>
    <row r="33" spans="1:8" x14ac:dyDescent="0.2">
      <c r="A33" s="26" t="s">
        <v>67</v>
      </c>
      <c r="B33" s="4"/>
      <c r="C33" s="32">
        <f>SUM(C34:C42)</f>
        <v>2180567.02</v>
      </c>
      <c r="D33" s="32">
        <f>SUM(D34:D42)</f>
        <v>0</v>
      </c>
      <c r="E33" s="32">
        <f t="shared" si="0"/>
        <v>2180567.02</v>
      </c>
      <c r="F33" s="32">
        <f>SUM(F34:F42)</f>
        <v>1509361.58</v>
      </c>
      <c r="G33" s="32">
        <f>SUM(G34:G42)</f>
        <v>1509361.58</v>
      </c>
      <c r="H33" s="32">
        <f t="shared" si="1"/>
        <v>671205.44</v>
      </c>
    </row>
    <row r="34" spans="1:8" x14ac:dyDescent="0.2">
      <c r="A34" s="25">
        <v>4100</v>
      </c>
      <c r="B34" s="8" t="s">
        <v>95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25">
        <v>4200</v>
      </c>
      <c r="B35" s="8" t="s">
        <v>96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97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98</v>
      </c>
      <c r="C37" s="10">
        <v>2180567.02</v>
      </c>
      <c r="D37" s="10">
        <v>0</v>
      </c>
      <c r="E37" s="10">
        <f t="shared" si="0"/>
        <v>2180567.02</v>
      </c>
      <c r="F37" s="10">
        <v>1509361.58</v>
      </c>
      <c r="G37" s="10">
        <v>1509361.58</v>
      </c>
      <c r="H37" s="10">
        <f t="shared" si="1"/>
        <v>671205.44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99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100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101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68</v>
      </c>
      <c r="B43" s="4"/>
      <c r="C43" s="32">
        <f>SUM(C44:C52)</f>
        <v>777605</v>
      </c>
      <c r="D43" s="32">
        <f>SUM(D44:D52)</f>
        <v>0</v>
      </c>
      <c r="E43" s="32">
        <f t="shared" si="0"/>
        <v>777605</v>
      </c>
      <c r="F43" s="32">
        <f>SUM(F44:F52)</f>
        <v>346357.1</v>
      </c>
      <c r="G43" s="32">
        <f>SUM(G44:G52)</f>
        <v>346357.1</v>
      </c>
      <c r="H43" s="32">
        <f t="shared" si="1"/>
        <v>431247.9</v>
      </c>
    </row>
    <row r="44" spans="1:8" x14ac:dyDescent="0.2">
      <c r="A44" s="25">
        <v>5100</v>
      </c>
      <c r="B44" s="8" t="s">
        <v>102</v>
      </c>
      <c r="C44" s="10">
        <v>511405</v>
      </c>
      <c r="D44" s="10">
        <v>0</v>
      </c>
      <c r="E44" s="10">
        <f t="shared" si="0"/>
        <v>511405</v>
      </c>
      <c r="F44" s="10">
        <v>289358.09999999998</v>
      </c>
      <c r="G44" s="10">
        <v>289358.09999999998</v>
      </c>
      <c r="H44" s="10">
        <f t="shared" si="1"/>
        <v>222046.90000000002</v>
      </c>
    </row>
    <row r="45" spans="1:8" x14ac:dyDescent="0.2">
      <c r="A45" s="25">
        <v>5200</v>
      </c>
      <c r="B45" s="8" t="s">
        <v>103</v>
      </c>
      <c r="C45" s="10">
        <v>79000</v>
      </c>
      <c r="D45" s="10">
        <v>0</v>
      </c>
      <c r="E45" s="10">
        <f t="shared" si="0"/>
        <v>79000</v>
      </c>
      <c r="F45" s="10">
        <v>41695</v>
      </c>
      <c r="G45" s="10">
        <v>41695</v>
      </c>
      <c r="H45" s="10">
        <f t="shared" si="1"/>
        <v>37305</v>
      </c>
    </row>
    <row r="46" spans="1:8" x14ac:dyDescent="0.2">
      <c r="A46" s="25">
        <v>5300</v>
      </c>
      <c r="B46" s="8" t="s">
        <v>104</v>
      </c>
      <c r="C46" s="10">
        <v>100000</v>
      </c>
      <c r="D46" s="10">
        <v>0</v>
      </c>
      <c r="E46" s="10">
        <f t="shared" si="0"/>
        <v>100000</v>
      </c>
      <c r="F46" s="10">
        <v>0</v>
      </c>
      <c r="G46" s="10">
        <v>0</v>
      </c>
      <c r="H46" s="10">
        <f t="shared" si="1"/>
        <v>100000</v>
      </c>
    </row>
    <row r="47" spans="1:8" x14ac:dyDescent="0.2">
      <c r="A47" s="25">
        <v>5400</v>
      </c>
      <c r="B47" s="8" t="s">
        <v>105</v>
      </c>
      <c r="C47" s="10">
        <v>0</v>
      </c>
      <c r="D47" s="10">
        <v>0</v>
      </c>
      <c r="E47" s="10">
        <f t="shared" si="0"/>
        <v>0</v>
      </c>
      <c r="F47" s="10">
        <v>0</v>
      </c>
      <c r="G47" s="10">
        <v>0</v>
      </c>
      <c r="H47" s="10">
        <f t="shared" si="1"/>
        <v>0</v>
      </c>
    </row>
    <row r="48" spans="1:8" x14ac:dyDescent="0.2">
      <c r="A48" s="25">
        <v>5500</v>
      </c>
      <c r="B48" s="8" t="s">
        <v>106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107</v>
      </c>
      <c r="C49" s="10">
        <v>87200</v>
      </c>
      <c r="D49" s="10">
        <v>0</v>
      </c>
      <c r="E49" s="10">
        <f t="shared" si="0"/>
        <v>87200</v>
      </c>
      <c r="F49" s="10">
        <v>15304</v>
      </c>
      <c r="G49" s="10">
        <v>15304</v>
      </c>
      <c r="H49" s="10">
        <f t="shared" si="1"/>
        <v>71896</v>
      </c>
    </row>
    <row r="50" spans="1:8" x14ac:dyDescent="0.2">
      <c r="A50" s="25">
        <v>5700</v>
      </c>
      <c r="B50" s="8" t="s">
        <v>108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109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110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6" t="s">
        <v>69</v>
      </c>
      <c r="B53" s="4"/>
      <c r="C53" s="32">
        <f>SUM(C54:C56)</f>
        <v>0</v>
      </c>
      <c r="D53" s="32">
        <f>SUM(D54:D56)</f>
        <v>0</v>
      </c>
      <c r="E53" s="32">
        <f t="shared" si="0"/>
        <v>0</v>
      </c>
      <c r="F53" s="32">
        <f>SUM(F54:F56)</f>
        <v>0</v>
      </c>
      <c r="G53" s="32">
        <f>SUM(G54:G56)</f>
        <v>0</v>
      </c>
      <c r="H53" s="32">
        <f t="shared" si="1"/>
        <v>0</v>
      </c>
    </row>
    <row r="54" spans="1:8" x14ac:dyDescent="0.2">
      <c r="A54" s="25">
        <v>6100</v>
      </c>
      <c r="B54" s="8" t="s">
        <v>111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112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113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26" t="s">
        <v>70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114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115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116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117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118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119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120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71</v>
      </c>
      <c r="B65" s="4"/>
      <c r="C65" s="32">
        <f>SUM(C66:C68)</f>
        <v>0</v>
      </c>
      <c r="D65" s="32">
        <f>SUM(D66:D68)</f>
        <v>0</v>
      </c>
      <c r="E65" s="32">
        <f t="shared" si="0"/>
        <v>0</v>
      </c>
      <c r="F65" s="32">
        <f>SUM(F66:F68)</f>
        <v>0</v>
      </c>
      <c r="G65" s="32">
        <f>SUM(G66:G68)</f>
        <v>0</v>
      </c>
      <c r="H65" s="32">
        <f t="shared" si="1"/>
        <v>0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26" t="s">
        <v>72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121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122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123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124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125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126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127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56</v>
      </c>
      <c r="C77" s="34">
        <f t="shared" ref="C77:H77" si="4">SUM(C5+C13+C23+C33+C43+C53+C57+C65+C69)</f>
        <v>50080358.020000011</v>
      </c>
      <c r="D77" s="34">
        <f t="shared" si="4"/>
        <v>0</v>
      </c>
      <c r="E77" s="34">
        <f t="shared" si="4"/>
        <v>50080358.020000011</v>
      </c>
      <c r="F77" s="34">
        <f t="shared" si="4"/>
        <v>31842041.000000007</v>
      </c>
      <c r="G77" s="34">
        <f t="shared" si="4"/>
        <v>31842041.000000007</v>
      </c>
      <c r="H77" s="34">
        <f t="shared" si="4"/>
        <v>18238317.02</v>
      </c>
    </row>
    <row r="79" spans="1:8" x14ac:dyDescent="0.2">
      <c r="A79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138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3"/>
      <c r="B5" s="11" t="s">
        <v>0</v>
      </c>
      <c r="C5" s="10">
        <v>49302753.020000003</v>
      </c>
      <c r="D5" s="10">
        <v>0</v>
      </c>
      <c r="E5" s="10">
        <f>C5+D5</f>
        <v>49302753.020000003</v>
      </c>
      <c r="F5" s="10">
        <v>31495683.899999999</v>
      </c>
      <c r="G5" s="10">
        <v>31495683.899999999</v>
      </c>
      <c r="H5" s="10">
        <f>E5-F5</f>
        <v>17807069.120000005</v>
      </c>
    </row>
    <row r="6" spans="1:8" x14ac:dyDescent="0.2">
      <c r="A6" s="3"/>
      <c r="B6" s="11" t="s">
        <v>1</v>
      </c>
      <c r="C6" s="10">
        <v>777605</v>
      </c>
      <c r="D6" s="10">
        <v>0</v>
      </c>
      <c r="E6" s="10">
        <f>C6+D6</f>
        <v>777605</v>
      </c>
      <c r="F6" s="10">
        <v>346357.1</v>
      </c>
      <c r="G6" s="10">
        <v>346357.1</v>
      </c>
      <c r="H6" s="10">
        <f>E6-F6</f>
        <v>431247.9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56</v>
      </c>
      <c r="C10" s="34">
        <f t="shared" ref="C10:H10" si="0">SUM(C5+C6+C7+C8+C9)</f>
        <v>50080358.020000003</v>
      </c>
      <c r="D10" s="34">
        <f t="shared" si="0"/>
        <v>0</v>
      </c>
      <c r="E10" s="34">
        <f t="shared" si="0"/>
        <v>50080358.020000003</v>
      </c>
      <c r="F10" s="34">
        <f t="shared" si="0"/>
        <v>31842041</v>
      </c>
      <c r="G10" s="34">
        <f t="shared" si="0"/>
        <v>31842041</v>
      </c>
      <c r="H10" s="34">
        <f t="shared" si="0"/>
        <v>18238317.020000003</v>
      </c>
    </row>
    <row r="12" spans="1:8" x14ac:dyDescent="0.2">
      <c r="A12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140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139</v>
      </c>
      <c r="C6" s="10">
        <v>50080358.020000003</v>
      </c>
      <c r="D6" s="10">
        <v>0</v>
      </c>
      <c r="E6" s="10">
        <f>C6+D6</f>
        <v>50080358.020000003</v>
      </c>
      <c r="F6" s="10">
        <v>31842041</v>
      </c>
      <c r="G6" s="10">
        <v>31842041</v>
      </c>
      <c r="H6" s="10">
        <f>E6-F6</f>
        <v>18238317.020000003</v>
      </c>
    </row>
    <row r="7" spans="1:8" x14ac:dyDescent="0.2">
      <c r="A7" s="2"/>
      <c r="B7" s="13" t="s">
        <v>51</v>
      </c>
      <c r="C7" s="10">
        <v>0</v>
      </c>
      <c r="D7" s="10">
        <v>0</v>
      </c>
      <c r="E7" s="10">
        <f t="shared" ref="E7:E12" si="0">C7+D7</f>
        <v>0</v>
      </c>
      <c r="F7" s="10">
        <v>0</v>
      </c>
      <c r="G7" s="10">
        <v>0</v>
      </c>
      <c r="H7" s="10">
        <f t="shared" ref="H7:H12" si="1">E7-F7</f>
        <v>0</v>
      </c>
    </row>
    <row r="8" spans="1:8" x14ac:dyDescent="0.2">
      <c r="A8" s="2"/>
      <c r="B8" s="13" t="s">
        <v>52</v>
      </c>
      <c r="C8" s="10">
        <v>0</v>
      </c>
      <c r="D8" s="10">
        <v>0</v>
      </c>
      <c r="E8" s="10">
        <f t="shared" si="0"/>
        <v>0</v>
      </c>
      <c r="F8" s="10">
        <v>0</v>
      </c>
      <c r="G8" s="10">
        <v>0</v>
      </c>
      <c r="H8" s="10">
        <f t="shared" si="1"/>
        <v>0</v>
      </c>
    </row>
    <row r="9" spans="1:8" x14ac:dyDescent="0.2">
      <c r="A9" s="2"/>
      <c r="B9" s="13" t="s">
        <v>53</v>
      </c>
      <c r="C9" s="10">
        <v>0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f t="shared" si="1"/>
        <v>0</v>
      </c>
    </row>
    <row r="10" spans="1:8" x14ac:dyDescent="0.2">
      <c r="A10" s="2"/>
      <c r="B10" s="13" t="s">
        <v>135</v>
      </c>
      <c r="C10" s="10">
        <v>0</v>
      </c>
      <c r="D10" s="10">
        <v>0</v>
      </c>
      <c r="E10" s="10">
        <f t="shared" si="0"/>
        <v>0</v>
      </c>
      <c r="F10" s="10">
        <v>0</v>
      </c>
      <c r="G10" s="10">
        <v>0</v>
      </c>
      <c r="H10" s="10">
        <f t="shared" si="1"/>
        <v>0</v>
      </c>
    </row>
    <row r="11" spans="1:8" x14ac:dyDescent="0.2">
      <c r="A11" s="2"/>
      <c r="B11" s="13" t="s">
        <v>54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"/>
      <c r="B12" s="13" t="s">
        <v>55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"/>
      <c r="B13" s="13"/>
      <c r="C13" s="10"/>
      <c r="D13" s="10"/>
      <c r="E13" s="10"/>
      <c r="F13" s="10"/>
      <c r="G13" s="10"/>
      <c r="H13" s="10"/>
    </row>
    <row r="14" spans="1:8" x14ac:dyDescent="0.2">
      <c r="A14" s="15"/>
      <c r="B14" s="28" t="s">
        <v>56</v>
      </c>
      <c r="C14" s="35">
        <f t="shared" ref="C14:H14" si="2">SUM(C6:C13)</f>
        <v>50080358.020000003</v>
      </c>
      <c r="D14" s="35">
        <f t="shared" si="2"/>
        <v>0</v>
      </c>
      <c r="E14" s="35">
        <f t="shared" si="2"/>
        <v>50080358.020000003</v>
      </c>
      <c r="F14" s="35">
        <f t="shared" si="2"/>
        <v>31842041</v>
      </c>
      <c r="G14" s="35">
        <f t="shared" si="2"/>
        <v>31842041</v>
      </c>
      <c r="H14" s="35">
        <f t="shared" si="2"/>
        <v>18238317.020000003</v>
      </c>
    </row>
    <row r="17" spans="1:8" ht="45" customHeight="1" x14ac:dyDescent="0.2">
      <c r="A17" s="36" t="s">
        <v>131</v>
      </c>
      <c r="B17" s="37"/>
      <c r="C17" s="37"/>
      <c r="D17" s="37"/>
      <c r="E17" s="37"/>
      <c r="F17" s="37"/>
      <c r="G17" s="37"/>
      <c r="H17" s="38"/>
    </row>
    <row r="18" spans="1:8" x14ac:dyDescent="0.2">
      <c r="A18" s="41" t="s">
        <v>57</v>
      </c>
      <c r="B18" s="42"/>
      <c r="C18" s="36" t="s">
        <v>63</v>
      </c>
      <c r="D18" s="37"/>
      <c r="E18" s="37"/>
      <c r="F18" s="37"/>
      <c r="G18" s="38"/>
      <c r="H18" s="39" t="s">
        <v>62</v>
      </c>
    </row>
    <row r="19" spans="1:8" ht="22.5" x14ac:dyDescent="0.2">
      <c r="A19" s="43"/>
      <c r="B19" s="44"/>
      <c r="C19" s="6" t="s">
        <v>58</v>
      </c>
      <c r="D19" s="6" t="s">
        <v>128</v>
      </c>
      <c r="E19" s="6" t="s">
        <v>59</v>
      </c>
      <c r="F19" s="6" t="s">
        <v>60</v>
      </c>
      <c r="G19" s="6" t="s">
        <v>61</v>
      </c>
      <c r="H19" s="40"/>
    </row>
    <row r="20" spans="1:8" x14ac:dyDescent="0.2">
      <c r="A20" s="45"/>
      <c r="B20" s="46"/>
      <c r="C20" s="7">
        <v>1</v>
      </c>
      <c r="D20" s="7">
        <v>2</v>
      </c>
      <c r="E20" s="7" t="s">
        <v>129</v>
      </c>
      <c r="F20" s="7">
        <v>4</v>
      </c>
      <c r="G20" s="7">
        <v>5</v>
      </c>
      <c r="H20" s="7" t="s">
        <v>130</v>
      </c>
    </row>
    <row r="21" spans="1:8" x14ac:dyDescent="0.2">
      <c r="A21" s="2"/>
      <c r="B21" s="1" t="s">
        <v>8</v>
      </c>
      <c r="C21" s="10">
        <v>0</v>
      </c>
      <c r="D21" s="10">
        <v>0</v>
      </c>
      <c r="E21" s="10">
        <f>C21+D21</f>
        <v>0</v>
      </c>
      <c r="F21" s="10">
        <v>0</v>
      </c>
      <c r="G21" s="10">
        <v>0</v>
      </c>
      <c r="H21" s="10">
        <f>E21-F21</f>
        <v>0</v>
      </c>
    </row>
    <row r="22" spans="1:8" x14ac:dyDescent="0.2">
      <c r="A22" s="2"/>
      <c r="B22" s="1" t="s">
        <v>9</v>
      </c>
      <c r="C22" s="10">
        <v>0</v>
      </c>
      <c r="D22" s="10">
        <v>0</v>
      </c>
      <c r="E22" s="10">
        <f t="shared" ref="E22:E24" si="3">C22+D22</f>
        <v>0</v>
      </c>
      <c r="F22" s="10">
        <v>0</v>
      </c>
      <c r="G22" s="10">
        <v>0</v>
      </c>
      <c r="H22" s="10">
        <f t="shared" ref="H22:H24" si="4">E22-F22</f>
        <v>0</v>
      </c>
    </row>
    <row r="23" spans="1:8" x14ac:dyDescent="0.2">
      <c r="A23" s="2"/>
      <c r="B23" s="1" t="s">
        <v>10</v>
      </c>
      <c r="C23" s="10">
        <v>0</v>
      </c>
      <c r="D23" s="10">
        <v>0</v>
      </c>
      <c r="E23" s="10">
        <f t="shared" si="3"/>
        <v>0</v>
      </c>
      <c r="F23" s="10">
        <v>0</v>
      </c>
      <c r="G23" s="10">
        <v>0</v>
      </c>
      <c r="H23" s="10">
        <f t="shared" si="4"/>
        <v>0</v>
      </c>
    </row>
    <row r="24" spans="1:8" x14ac:dyDescent="0.2">
      <c r="A24" s="2"/>
      <c r="B24" s="1" t="s">
        <v>134</v>
      </c>
      <c r="C24" s="10">
        <v>0</v>
      </c>
      <c r="D24" s="10">
        <v>0</v>
      </c>
      <c r="E24" s="10">
        <f t="shared" si="3"/>
        <v>0</v>
      </c>
      <c r="F24" s="10">
        <v>0</v>
      </c>
      <c r="G24" s="10">
        <v>0</v>
      </c>
      <c r="H24" s="10">
        <f t="shared" si="4"/>
        <v>0</v>
      </c>
    </row>
    <row r="25" spans="1:8" x14ac:dyDescent="0.2">
      <c r="A25" s="15"/>
      <c r="B25" s="28" t="s">
        <v>56</v>
      </c>
      <c r="C25" s="35">
        <f t="shared" ref="C25:H25" si="5">SUM(C21:C24)</f>
        <v>0</v>
      </c>
      <c r="D25" s="35">
        <f t="shared" si="5"/>
        <v>0</v>
      </c>
      <c r="E25" s="35">
        <f t="shared" si="5"/>
        <v>0</v>
      </c>
      <c r="F25" s="35">
        <f t="shared" si="5"/>
        <v>0</v>
      </c>
      <c r="G25" s="35">
        <f t="shared" si="5"/>
        <v>0</v>
      </c>
      <c r="H25" s="35">
        <f t="shared" si="5"/>
        <v>0</v>
      </c>
    </row>
    <row r="28" spans="1:8" ht="45" customHeight="1" x14ac:dyDescent="0.2">
      <c r="A28" s="36" t="s">
        <v>132</v>
      </c>
      <c r="B28" s="37"/>
      <c r="C28" s="37"/>
      <c r="D28" s="37"/>
      <c r="E28" s="37"/>
      <c r="F28" s="37"/>
      <c r="G28" s="37"/>
      <c r="H28" s="38"/>
    </row>
    <row r="29" spans="1:8" x14ac:dyDescent="0.2">
      <c r="A29" s="41" t="s">
        <v>57</v>
      </c>
      <c r="B29" s="42"/>
      <c r="C29" s="36" t="s">
        <v>63</v>
      </c>
      <c r="D29" s="37"/>
      <c r="E29" s="37"/>
      <c r="F29" s="37"/>
      <c r="G29" s="38"/>
      <c r="H29" s="39" t="s">
        <v>62</v>
      </c>
    </row>
    <row r="30" spans="1:8" ht="22.5" x14ac:dyDescent="0.2">
      <c r="A30" s="43"/>
      <c r="B30" s="44"/>
      <c r="C30" s="6" t="s">
        <v>58</v>
      </c>
      <c r="D30" s="6" t="s">
        <v>128</v>
      </c>
      <c r="E30" s="6" t="s">
        <v>59</v>
      </c>
      <c r="F30" s="6" t="s">
        <v>60</v>
      </c>
      <c r="G30" s="6" t="s">
        <v>61</v>
      </c>
      <c r="H30" s="40"/>
    </row>
    <row r="31" spans="1:8" x14ac:dyDescent="0.2">
      <c r="A31" s="45"/>
      <c r="B31" s="46"/>
      <c r="C31" s="7">
        <v>1</v>
      </c>
      <c r="D31" s="7">
        <v>2</v>
      </c>
      <c r="E31" s="7" t="s">
        <v>129</v>
      </c>
      <c r="F31" s="7">
        <v>4</v>
      </c>
      <c r="G31" s="7">
        <v>5</v>
      </c>
      <c r="H31" s="7" t="s">
        <v>130</v>
      </c>
    </row>
    <row r="32" spans="1:8" x14ac:dyDescent="0.2">
      <c r="A32" s="2"/>
      <c r="B32" s="17" t="s">
        <v>12</v>
      </c>
      <c r="C32" s="10">
        <v>0</v>
      </c>
      <c r="D32" s="10">
        <v>0</v>
      </c>
      <c r="E32" s="10">
        <f t="shared" ref="E32:E38" si="6">C32+D32</f>
        <v>0</v>
      </c>
      <c r="F32" s="10">
        <v>0</v>
      </c>
      <c r="G32" s="10">
        <v>0</v>
      </c>
      <c r="H32" s="10">
        <f t="shared" ref="H32:H38" si="7">E32-F32</f>
        <v>0</v>
      </c>
    </row>
    <row r="33" spans="1:8" x14ac:dyDescent="0.2">
      <c r="A33" s="2"/>
      <c r="B33" s="17" t="s">
        <v>11</v>
      </c>
      <c r="C33" s="10">
        <v>0</v>
      </c>
      <c r="D33" s="10">
        <v>0</v>
      </c>
      <c r="E33" s="10">
        <f t="shared" si="6"/>
        <v>0</v>
      </c>
      <c r="F33" s="10">
        <v>0</v>
      </c>
      <c r="G33" s="10">
        <v>0</v>
      </c>
      <c r="H33" s="10">
        <f t="shared" si="7"/>
        <v>0</v>
      </c>
    </row>
    <row r="34" spans="1:8" x14ac:dyDescent="0.2">
      <c r="A34" s="2"/>
      <c r="B34" s="17" t="s">
        <v>13</v>
      </c>
      <c r="C34" s="10">
        <v>0</v>
      </c>
      <c r="D34" s="10">
        <v>0</v>
      </c>
      <c r="E34" s="10">
        <f t="shared" si="6"/>
        <v>0</v>
      </c>
      <c r="F34" s="10">
        <v>0</v>
      </c>
      <c r="G34" s="10">
        <v>0</v>
      </c>
      <c r="H34" s="10">
        <f t="shared" si="7"/>
        <v>0</v>
      </c>
    </row>
    <row r="35" spans="1:8" x14ac:dyDescent="0.2">
      <c r="A35" s="2"/>
      <c r="B35" s="17" t="s">
        <v>25</v>
      </c>
      <c r="C35" s="10">
        <v>0</v>
      </c>
      <c r="D35" s="10">
        <v>0</v>
      </c>
      <c r="E35" s="10">
        <f t="shared" si="6"/>
        <v>0</v>
      </c>
      <c r="F35" s="10">
        <v>0</v>
      </c>
      <c r="G35" s="10">
        <v>0</v>
      </c>
      <c r="H35" s="10">
        <f t="shared" si="7"/>
        <v>0</v>
      </c>
    </row>
    <row r="36" spans="1:8" ht="11.25" customHeight="1" x14ac:dyDescent="0.2">
      <c r="A36" s="2"/>
      <c r="B36" s="17" t="s">
        <v>26</v>
      </c>
      <c r="C36" s="10">
        <v>0</v>
      </c>
      <c r="D36" s="10">
        <v>0</v>
      </c>
      <c r="E36" s="10">
        <f t="shared" si="6"/>
        <v>0</v>
      </c>
      <c r="F36" s="10">
        <v>0</v>
      </c>
      <c r="G36" s="10">
        <v>0</v>
      </c>
      <c r="H36" s="10">
        <f t="shared" si="7"/>
        <v>0</v>
      </c>
    </row>
    <row r="37" spans="1:8" x14ac:dyDescent="0.2">
      <c r="A37" s="2"/>
      <c r="B37" s="17" t="s">
        <v>33</v>
      </c>
      <c r="C37" s="10">
        <v>0</v>
      </c>
      <c r="D37" s="10">
        <v>0</v>
      </c>
      <c r="E37" s="10">
        <f t="shared" si="6"/>
        <v>0</v>
      </c>
      <c r="F37" s="10">
        <v>0</v>
      </c>
      <c r="G37" s="10">
        <v>0</v>
      </c>
      <c r="H37" s="10">
        <f t="shared" si="7"/>
        <v>0</v>
      </c>
    </row>
    <row r="38" spans="1:8" x14ac:dyDescent="0.2">
      <c r="A38" s="2"/>
      <c r="B38" s="17" t="s">
        <v>14</v>
      </c>
      <c r="C38" s="10">
        <v>0</v>
      </c>
      <c r="D38" s="10">
        <v>0</v>
      </c>
      <c r="E38" s="10">
        <f t="shared" si="6"/>
        <v>0</v>
      </c>
      <c r="F38" s="10">
        <v>0</v>
      </c>
      <c r="G38" s="10">
        <v>0</v>
      </c>
      <c r="H38" s="10">
        <f t="shared" si="7"/>
        <v>0</v>
      </c>
    </row>
    <row r="39" spans="1:8" x14ac:dyDescent="0.2">
      <c r="A39" s="15"/>
      <c r="B39" s="28" t="s">
        <v>56</v>
      </c>
      <c r="C39" s="35">
        <f t="shared" ref="C39:H39" si="8">SUM(C32:C38)</f>
        <v>0</v>
      </c>
      <c r="D39" s="35">
        <f t="shared" si="8"/>
        <v>0</v>
      </c>
      <c r="E39" s="35">
        <f t="shared" si="8"/>
        <v>0</v>
      </c>
      <c r="F39" s="35">
        <f t="shared" si="8"/>
        <v>0</v>
      </c>
      <c r="G39" s="35">
        <f t="shared" si="8"/>
        <v>0</v>
      </c>
      <c r="H39" s="35">
        <f t="shared" si="8"/>
        <v>0</v>
      </c>
    </row>
    <row r="41" spans="1:8" x14ac:dyDescent="0.2">
      <c r="A41" s="1" t="s">
        <v>133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workbookViewId="0">
      <selection activeCell="C19" sqref="C19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141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57</v>
      </c>
      <c r="B2" s="42"/>
      <c r="C2" s="36" t="s">
        <v>63</v>
      </c>
      <c r="D2" s="37"/>
      <c r="E2" s="37"/>
      <c r="F2" s="37"/>
      <c r="G2" s="38"/>
      <c r="H2" s="39" t="s">
        <v>62</v>
      </c>
    </row>
    <row r="3" spans="1:8" ht="24.95" customHeight="1" x14ac:dyDescent="0.2">
      <c r="A3" s="43"/>
      <c r="B3" s="44"/>
      <c r="C3" s="6" t="s">
        <v>58</v>
      </c>
      <c r="D3" s="6" t="s">
        <v>128</v>
      </c>
      <c r="E3" s="6" t="s">
        <v>59</v>
      </c>
      <c r="F3" s="6" t="s">
        <v>60</v>
      </c>
      <c r="G3" s="6" t="s">
        <v>61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129</v>
      </c>
      <c r="F4" s="7">
        <v>4</v>
      </c>
      <c r="G4" s="7">
        <v>5</v>
      </c>
      <c r="H4" s="7" t="s">
        <v>130</v>
      </c>
    </row>
    <row r="5" spans="1:8" x14ac:dyDescent="0.2">
      <c r="A5" s="21" t="s">
        <v>15</v>
      </c>
      <c r="B5" s="20"/>
      <c r="C5" s="32">
        <f t="shared" ref="C5:H5" si="0">SUM(C6:C13)</f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136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0</v>
      </c>
      <c r="D13" s="10">
        <v>0</v>
      </c>
      <c r="E13" s="10">
        <f t="shared" si="1"/>
        <v>0</v>
      </c>
      <c r="F13" s="10">
        <v>0</v>
      </c>
      <c r="G13" s="10">
        <v>0</v>
      </c>
      <c r="H13" s="10">
        <f t="shared" si="2"/>
        <v>0</v>
      </c>
    </row>
    <row r="14" spans="1:8" x14ac:dyDescent="0.2">
      <c r="A14" s="21" t="s">
        <v>19</v>
      </c>
      <c r="B14" s="23"/>
      <c r="C14" s="32">
        <f t="shared" ref="C14:H14" si="3">SUM(C15:C21)</f>
        <v>50080358.020000003</v>
      </c>
      <c r="D14" s="32">
        <f t="shared" si="3"/>
        <v>0</v>
      </c>
      <c r="E14" s="32">
        <f t="shared" si="3"/>
        <v>50080358.020000003</v>
      </c>
      <c r="F14" s="32">
        <f t="shared" si="3"/>
        <v>31842041</v>
      </c>
      <c r="G14" s="32">
        <f t="shared" si="3"/>
        <v>31842041</v>
      </c>
      <c r="H14" s="32">
        <f t="shared" si="3"/>
        <v>18238317.020000003</v>
      </c>
    </row>
    <row r="15" spans="1:8" x14ac:dyDescent="0.2">
      <c r="A15" s="19"/>
      <c r="B15" s="22" t="s">
        <v>43</v>
      </c>
      <c r="C15" s="10">
        <v>0</v>
      </c>
      <c r="D15" s="10">
        <v>0</v>
      </c>
      <c r="E15" s="10">
        <f>C15+D15</f>
        <v>0</v>
      </c>
      <c r="F15" s="10">
        <v>0</v>
      </c>
      <c r="G15" s="10">
        <v>0</v>
      </c>
      <c r="H15" s="10">
        <f t="shared" ref="H15:H21" si="4">E15-F15</f>
        <v>0</v>
      </c>
    </row>
    <row r="16" spans="1:8" x14ac:dyDescent="0.2">
      <c r="A16" s="19"/>
      <c r="B16" s="22" t="s">
        <v>27</v>
      </c>
      <c r="C16" s="10">
        <v>0</v>
      </c>
      <c r="D16" s="10">
        <v>0</v>
      </c>
      <c r="E16" s="10">
        <f t="shared" ref="E16:E21" si="5">C16+D16</f>
        <v>0</v>
      </c>
      <c r="F16" s="10">
        <v>0</v>
      </c>
      <c r="G16" s="10">
        <v>0</v>
      </c>
      <c r="H16" s="10">
        <f t="shared" si="4"/>
        <v>0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50080358.020000003</v>
      </c>
      <c r="D20" s="10">
        <v>0</v>
      </c>
      <c r="E20" s="10">
        <f t="shared" si="5"/>
        <v>50080358.020000003</v>
      </c>
      <c r="F20" s="10">
        <v>31842041</v>
      </c>
      <c r="G20" s="10">
        <v>31842041</v>
      </c>
      <c r="H20" s="10">
        <f t="shared" si="4"/>
        <v>18238317.020000003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56</v>
      </c>
      <c r="C37" s="35">
        <f t="shared" ref="C37:H37" si="12">SUM(C32+C22+C14+C5)</f>
        <v>50080358.020000003</v>
      </c>
      <c r="D37" s="35">
        <f t="shared" si="12"/>
        <v>0</v>
      </c>
      <c r="E37" s="35">
        <f t="shared" si="12"/>
        <v>50080358.020000003</v>
      </c>
      <c r="F37" s="35">
        <f t="shared" si="12"/>
        <v>31842041</v>
      </c>
      <c r="G37" s="35">
        <f t="shared" si="12"/>
        <v>31842041</v>
      </c>
      <c r="H37" s="35">
        <f t="shared" si="12"/>
        <v>18238317.020000003</v>
      </c>
    </row>
    <row r="39" spans="1:8" x14ac:dyDescent="0.2">
      <c r="A39" s="1" t="s">
        <v>133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2022-10-18T16:20:15Z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